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rth Vader\Desktop\Кудеевский\Закупки\АПС 2024\"/>
    </mc:Choice>
  </mc:AlternateContent>
  <bookViews>
    <workbookView xWindow="0" yWindow="0" windowWidth="23250" windowHeight="12330"/>
  </bookViews>
  <sheets>
    <sheet name="1 АПС Кудеевский ДИ с.Метели ул" sheetId="1" r:id="rId1"/>
  </sheets>
  <definedNames>
    <definedName name="_xlnm.Print_Titles" localSheetId="0">'1 АПС Кудеевский ДИ с.Метели ул'!$26:$26</definedName>
  </definedNames>
  <calcPr calcId="162913"/>
</workbook>
</file>

<file path=xl/calcChain.xml><?xml version="1.0" encoding="utf-8"?>
<calcChain xmlns="http://schemas.openxmlformats.org/spreadsheetml/2006/main">
  <c r="J126" i="1" l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87" i="1"/>
  <c r="M124" i="1" l="1"/>
  <c r="J125" i="1" s="1"/>
  <c r="J127" i="1" s="1"/>
</calcChain>
</file>

<file path=xl/sharedStrings.xml><?xml version="1.0" encoding="utf-8"?>
<sst xmlns="http://schemas.openxmlformats.org/spreadsheetml/2006/main" count="337" uniqueCount="206">
  <si>
    <t/>
  </si>
  <si>
    <t xml:space="preserve">ЛОКАЛЬНАЯ СМЕТА № </t>
  </si>
  <si>
    <t>(локальная смета)</t>
  </si>
  <si>
    <t xml:space="preserve">на 1 АПС Кудеевский ДИ с.Метели ул.Партизанская 28а, </t>
  </si>
  <si>
    <t>(наименование работ и затрат, наименование объекта)</t>
  </si>
  <si>
    <t>Основание:</t>
  </si>
  <si>
    <t>Сметная стоимость</t>
  </si>
  <si>
    <t>тыс.руб.</t>
  </si>
  <si>
    <t xml:space="preserve">   монтажных работ</t>
  </si>
  <si>
    <t>Средства на оплату труда</t>
  </si>
  <si>
    <t>Сметная трудоемкость</t>
  </si>
  <si>
    <t>чел.час</t>
  </si>
  <si>
    <t>Трудозатраты механизаторов</t>
  </si>
  <si>
    <t>№ п/п</t>
  </si>
  <si>
    <t>Обоснование</t>
  </si>
  <si>
    <t>Наименование работ и затрат</t>
  </si>
  <si>
    <t>Единица измерения</t>
  </si>
  <si>
    <t>Кол-во</t>
  </si>
  <si>
    <t>Стоимость единицы, руб.</t>
  </si>
  <si>
    <t>Общая стоимость, руб.</t>
  </si>
  <si>
    <t>Всего</t>
  </si>
  <si>
    <t>В том числе</t>
  </si>
  <si>
    <t>Осн.З/п</t>
  </si>
  <si>
    <t>Эк.Маш</t>
  </si>
  <si>
    <t>З/пМех</t>
  </si>
  <si>
    <t>Раздел 1. Монтажные работы</t>
  </si>
  <si>
    <t>ПКП</t>
  </si>
  <si>
    <t>ТЕРм10-08-001-02</t>
  </si>
  <si>
    <t>Приборы ПС приемно-контрольные, пусковые, концентратор: блок базовый на 20 лучей (Рубеж- 2ОП)</t>
  </si>
  <si>
    <t>1 шт.</t>
  </si>
  <si>
    <t>ТЕРм10-08-001-01</t>
  </si>
  <si>
    <t>Приборы ПС приемно-контрольные, пусковые, концентратор: блок базовый на 10 лучей (БИУ)</t>
  </si>
  <si>
    <t>7</t>
  </si>
  <si>
    <t>ТЕРм10-02-016-06</t>
  </si>
  <si>
    <t>Отдельно устанавливаемый: преобразователь или блок питания</t>
  </si>
  <si>
    <t>9</t>
  </si>
  <si>
    <t>ТЕРм08-01-081-01</t>
  </si>
  <si>
    <t>Аппарат (МС-1) управления и сигнализации, количество подключаемых концов: до 2</t>
  </si>
  <si>
    <t>10</t>
  </si>
  <si>
    <t>ТЕРм08-01-081-02</t>
  </si>
  <si>
    <t>Аппарат (РМ-4, РМ-1) управления и сигнализации, количество подключаемых концов: до 6</t>
  </si>
  <si>
    <t>12</t>
  </si>
  <si>
    <t>ТЕРм10-08-003-02</t>
  </si>
  <si>
    <t>Устройство ультразвуковое: прибор ультразвуковой в одноблочном исполнении (ИЗ-1)</t>
  </si>
  <si>
    <t>8</t>
  </si>
  <si>
    <t>ТЕРм08-01-121-01</t>
  </si>
  <si>
    <t>Аккумулятор кислотный стационарный, тип: С-1, СК-1</t>
  </si>
  <si>
    <t>ТЕРм08-01-121-03</t>
  </si>
  <si>
    <t>Аккумулятор кислотный стационарный, тип: С-3, СК-3</t>
  </si>
  <si>
    <t>ПС</t>
  </si>
  <si>
    <t>13</t>
  </si>
  <si>
    <t>ТЕРм10-08-002-02</t>
  </si>
  <si>
    <t>Извещатель ПС автоматический: дымовой, фотоэлектрический, радиоизотопный, световой в нормальном исполнении</t>
  </si>
  <si>
    <t>17</t>
  </si>
  <si>
    <t>ТЕРм10-08-002-03</t>
  </si>
  <si>
    <t>Извещатель ПС автоматический: тепловой, дымовой, световой  во взрывозащищенном исполнении</t>
  </si>
  <si>
    <t>Аппарат (ИПР) управления и сигнализации, количество подключаемых концов: до 2</t>
  </si>
  <si>
    <t>Аппарат (Маяк) управления и сигнализации, количество подключаемых концов: до 6</t>
  </si>
  <si>
    <t>14</t>
  </si>
  <si>
    <t>ТЕРм10-01-003-09</t>
  </si>
  <si>
    <t>Табло  сигнализации</t>
  </si>
  <si>
    <t>1 табло</t>
  </si>
  <si>
    <t>15</t>
  </si>
  <si>
    <t>ТЕРм10-04-065-03</t>
  </si>
  <si>
    <t>Громкоговоритель студийного контроля</t>
  </si>
  <si>
    <t>24</t>
  </si>
  <si>
    <t>ТЕРм10-04-062-01</t>
  </si>
  <si>
    <t>Шкаф: радиосвязи и  радиомикрофонов</t>
  </si>
  <si>
    <t>16</t>
  </si>
  <si>
    <t>ТЕРм10-04-101-07</t>
  </si>
  <si>
    <t>Громкоговоритель или звуковая колонка: в помещении</t>
  </si>
  <si>
    <t>Короб (кабель канал)</t>
  </si>
  <si>
    <t>18</t>
  </si>
  <si>
    <t>ТЕРм08-02-390-01</t>
  </si>
  <si>
    <t>Короба пластмассовые: шириной до 40 мм</t>
  </si>
  <si>
    <t>100 м</t>
  </si>
  <si>
    <t>Кабель</t>
  </si>
  <si>
    <t>19</t>
  </si>
  <si>
    <t>ТЕРм10-08-005-01</t>
  </si>
  <si>
    <t>Провод двух- и трехжильный с разделительным основанием по стенам и потолкам, прокладываемый по основаниям: деревянным</t>
  </si>
  <si>
    <t>ТЕРм08-01-086-02</t>
  </si>
  <si>
    <t>Шкаф КТП ввода: низковольтный</t>
  </si>
  <si>
    <t>1 шкаф</t>
  </si>
  <si>
    <t>ТЕРм08-02-149-01</t>
  </si>
  <si>
    <t>Кабель до 35 кВ, подвешиваемый на тросе, масса 1 м кабеля: до 1 кг</t>
  </si>
  <si>
    <t>100 м кабеля</t>
  </si>
  <si>
    <t>22</t>
  </si>
  <si>
    <t>ТЕРм08-02-409-01</t>
  </si>
  <si>
    <t>Труба винипластовая по установленным конструкциям, по стенам и колоннам с креплением скобами, диаметр: до 25 мм</t>
  </si>
  <si>
    <t>Пуско-наладка</t>
  </si>
  <si>
    <t>21</t>
  </si>
  <si>
    <t>ТЕРм10-06-068-16</t>
  </si>
  <si>
    <t>Программирование сетевого элемента и отладка его работы (мультиплексор, регенератор)</t>
  </si>
  <si>
    <t>1 сетевой элемент</t>
  </si>
  <si>
    <t>ТЕРм10-06-079-01</t>
  </si>
  <si>
    <t xml:space="preserve">Измерение сопротивления шлейфа, сопротивления изоляции и омической асимметрии             </t>
  </si>
  <si>
    <t>усилительный участок цепи</t>
  </si>
  <si>
    <t>ТЕРм10-06-032-01</t>
  </si>
  <si>
    <t xml:space="preserve">Комплекс измерений постоянным током смонтированных парных кабелей до и после включения в оконечные устройства           </t>
  </si>
  <si>
    <t>100 пар</t>
  </si>
  <si>
    <t>ТЕРм10-02-041-03</t>
  </si>
  <si>
    <t>Электрическая проверка и настройка: канала ввода-вывода информации</t>
  </si>
  <si>
    <t>1 канал</t>
  </si>
  <si>
    <t>ТЕРм10-05-001-03</t>
  </si>
  <si>
    <t>Проверка монтажа системы перед настройкой</t>
  </si>
  <si>
    <t>1 система</t>
  </si>
  <si>
    <t>ТЕРм10-08-019-01</t>
  </si>
  <si>
    <t>Коробка ответвительная на стене</t>
  </si>
  <si>
    <t>СТРЕЛЕЦ ПРО</t>
  </si>
  <si>
    <t>Приборы ПС приемно-контрольные, пусковые, концентратор: блок базовый на 20 лучей ( РР-ПРО)</t>
  </si>
  <si>
    <t>ТЕРм10-08-001-06</t>
  </si>
  <si>
    <t>Приборы приемно-контрольные сигнальные, концентратор: блок базовый на 10 лучей (РР-И-ПРО)</t>
  </si>
  <si>
    <t>ТЕРм10-08-001-11</t>
  </si>
  <si>
    <t>Устройства промежуточные на количество лучей: 10 (ПУР)</t>
  </si>
  <si>
    <t>Аппарат (Реле) управления и сигнализации, количество подключаемых концов: до 6</t>
  </si>
  <si>
    <t>ТЕРм10-08-001-13</t>
  </si>
  <si>
    <t>Устройства промежуточные на количество лучей: 1 Носимый браслет</t>
  </si>
  <si>
    <t>Итоги по смете:</t>
  </si>
  <si>
    <t xml:space="preserve">     Итого прямые затраты (справочно)</t>
  </si>
  <si>
    <t xml:space="preserve">          в том числе:</t>
  </si>
  <si>
    <t xml:space="preserve">               Оплата труда рабочих</t>
  </si>
  <si>
    <t xml:space="preserve">               Эксплуатация машин</t>
  </si>
  <si>
    <t xml:space="preserve">                    в том числе оплата труда машинистов (Отм)</t>
  </si>
  <si>
    <t xml:space="preserve">               Материалы</t>
  </si>
  <si>
    <t xml:space="preserve">     Монтажные работы</t>
  </si>
  <si>
    <t xml:space="preserve">               оплата труда</t>
  </si>
  <si>
    <t xml:space="preserve">               эксплуатация машин и механизмов</t>
  </si>
  <si>
    <t xml:space="preserve">                    в том числе оплата труда машинистов (ОТм)</t>
  </si>
  <si>
    <t xml:space="preserve">               материалы</t>
  </si>
  <si>
    <t xml:space="preserve">               накладные расходы</t>
  </si>
  <si>
    <t xml:space="preserve">               сметная прибыль</t>
  </si>
  <si>
    <t xml:space="preserve">     Итого ФОТ (справочно)</t>
  </si>
  <si>
    <t xml:space="preserve">     Итого накладные расходы (справочно)</t>
  </si>
  <si>
    <t xml:space="preserve">     Итого сметная прибыль (справочно)</t>
  </si>
  <si>
    <t xml:space="preserve">  ВСЕГО по смете</t>
  </si>
  <si>
    <t>Товары (Оборудование)</t>
  </si>
  <si>
    <t>Ед.</t>
  </si>
  <si>
    <t>Цена</t>
  </si>
  <si>
    <t>Сумма</t>
  </si>
  <si>
    <t>Прибор приемно-контрольный Рубеж-2ОП</t>
  </si>
  <si>
    <t>шт</t>
  </si>
  <si>
    <t>Прибор приемно-контрольный Рубеж-БИУ</t>
  </si>
  <si>
    <t>ИВЭПР 12/5 RS источник питания</t>
  </si>
  <si>
    <t>FB 40 А/ч -12 Аккумулятор</t>
  </si>
  <si>
    <t xml:space="preserve">Изолятор шлейфа ИЗ-1-R3 </t>
  </si>
  <si>
    <t>RM-1С R3 релейный модуль</t>
  </si>
  <si>
    <t>RM-4 R3 релейный модуль</t>
  </si>
  <si>
    <t>RM-4К R3 релейный модуль</t>
  </si>
  <si>
    <t>MС-1 R3 модуль</t>
  </si>
  <si>
    <t>Извещатель световой Астра-10 исп.3</t>
  </si>
  <si>
    <t>Извещатель пожарный дымовой ДИП 212-64 R3</t>
  </si>
  <si>
    <t>Извещатель ИПР 513-11 R3</t>
  </si>
  <si>
    <t>Извещатель Табло "Выход" Молния -12</t>
  </si>
  <si>
    <t>Извещатель Табло "Стрелка" Молния -12</t>
  </si>
  <si>
    <t>LPA-MINI300, настенная система оповещения</t>
  </si>
  <si>
    <t>12 В, 17 Ач Аккумулятор</t>
  </si>
  <si>
    <t>LPA-6W, громкоговоритель настенный широкополосный</t>
  </si>
  <si>
    <t>LPA-MIC1, микрофон настольный</t>
  </si>
  <si>
    <t xml:space="preserve">Труба ПВХ строительная серая D=20 </t>
  </si>
  <si>
    <t>м</t>
  </si>
  <si>
    <t>Кабель ВВГнг(А)-FRLS 3х1,5 ГОСТ ККЗ</t>
  </si>
  <si>
    <t>ЩУ-П НИКОМ 230-IP31-1 (2/230/6)</t>
  </si>
  <si>
    <t>Автоматический выключатель IEK Home ВА47-29 1P 16 А 4.5 кА C</t>
  </si>
  <si>
    <t>Коробка монтажная огнестойкая КМ-О (4к)-IP41</t>
  </si>
  <si>
    <t>Трос стальной в ПВХ оплетке d=3,0 мм, прозрачный (200м)(09-5330)</t>
  </si>
  <si>
    <t xml:space="preserve">Анкерный болт с кольцом М10/12х100
</t>
  </si>
  <si>
    <t xml:space="preserve">Талреп крюк-кольцо Standers 110 кг оцинкованная сталь М8
</t>
  </si>
  <si>
    <t xml:space="preserve">Зажим для троса нержавеющая сталь DIN741 3 мм 2 шт.
</t>
  </si>
  <si>
    <t>комп</t>
  </si>
  <si>
    <t>Дюбель металлический универсальный 6х32 (100 шт)</t>
  </si>
  <si>
    <t>уп</t>
  </si>
  <si>
    <t>Саморезы для металла фосфатированные 3.5x35, (в 1 кг 510 шт )</t>
  </si>
  <si>
    <t>кг</t>
  </si>
  <si>
    <t xml:space="preserve">Короб 40х25 DEGROSS </t>
  </si>
  <si>
    <t xml:space="preserve">Короб 20х10 DEGROSS </t>
  </si>
  <si>
    <t>Стяжки 200х3,5мм (100 шт.) (07-0200)/Хомут nylon 3.0 х 200 мм 100 шт белый REXANT</t>
  </si>
  <si>
    <t>Сирена Маяк-12КП</t>
  </si>
  <si>
    <t>Проектно-сметнавя документация АПС и СОУЭ</t>
  </si>
  <si>
    <t>услуга</t>
  </si>
  <si>
    <t xml:space="preserve">Итого материалы и оборудование    </t>
  </si>
  <si>
    <t>руб.</t>
  </si>
  <si>
    <t xml:space="preserve">Итого монтаж оборудования            </t>
  </si>
  <si>
    <t xml:space="preserve">ВСЕГО ПО СМЕТЕ                                 </t>
  </si>
  <si>
    <t>1</t>
  </si>
  <si>
    <t>2</t>
  </si>
  <si>
    <t>3</t>
  </si>
  <si>
    <t>4</t>
  </si>
  <si>
    <t>5</t>
  </si>
  <si>
    <t>6</t>
  </si>
  <si>
    <t>11</t>
  </si>
  <si>
    <t>20</t>
  </si>
  <si>
    <t>23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</si>
  <si>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</si>
  <si>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</si>
  <si>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</si>
  <si>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</si>
  <si>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</si>
  <si>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</si>
  <si>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</si>
  <si>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</si>
  <si>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</si>
  <si>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Составлен(а) в текущих (прогнозных) ценах по состоянию на 4 квартал 2023г.</t>
  </si>
  <si>
    <t>КПСЭнг(А)-FRLSLTx 1х2х0,75 (Авангард)</t>
  </si>
  <si>
    <t>КПСЭнг(А)-FRLSLTx 1х2х1,0 (Авангард)</t>
  </si>
  <si>
    <t>КПСЭнг(А)-FRLSLTx 1х2х0,5 (Технокабель-НН)</t>
  </si>
  <si>
    <t xml:space="preserve">на монтаж АПС и СОУЭ в здании Дуванского отделения  Кудеевский ДИ по адресу: РБ,с.Метели ул.Партизанская 28а,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</si>
</sst>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0"/>
      <name val="Verdana"/>
      <family val="2"/>
      <charset val="204"/>
    </font>
    <font>
      <sz val="10"/>
      <name val="Verdana"/>
      <family val="2"/>
      <charset val="204"/>
    </font>
    <font>
      <sz val="11"/>
      <color rgb="FF000000"/>
      <name val="Calibri"/>
      <family val="2"/>
      <charset val="204"/>
    </font>
    <font>
      <sz val="10"/>
      <color theme="1"/>
      <name val="Verdana"/>
      <family val="2"/>
      <charset val="204"/>
    </font>
    <font>
      <sz val="10"/>
      <name val="Arial Cyr"/>
      <charset val="204"/>
    </font>
    <font>
      <sz val="10"/>
      <color rgb="FF000000"/>
      <name val="Verdana"/>
      <family val="2"/>
      <charset val="204"/>
    </font>
    <font>
      <i/>
      <sz val="10"/>
      <name val="Verdana"/>
      <family val="2"/>
      <charset val="204"/>
    </font>
    <font>
      <b/>
      <sz val="10"/>
      <color rgb="FF000000"/>
      <name val="Verdan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5" fillId="0" borderId="0"/>
    <xf numFmtId="0" fontId="5" fillId="0" borderId="0"/>
    <xf numFmtId="0" fontId="7" fillId="0" borderId="0"/>
    <xf numFmtId="0" fontId="1" fillId="0" borderId="0"/>
  </cellStyleXfs>
  <cellXfs count="129">
    <xf numFmtId="0" fontId="0" fillId="0" borderId="0" xfId="0"/>
    <xf numFmtId="0" fontId="3" fillId="2" borderId="4" xfId="1" applyNumberFormat="1" applyFont="1" applyFill="1" applyBorder="1" applyAlignment="1">
      <alignment horizontal="center" vertical="center"/>
    </xf>
    <xf numFmtId="0" fontId="4" fillId="2" borderId="0" xfId="2" applyFont="1" applyFill="1"/>
    <xf numFmtId="0" fontId="4" fillId="2" borderId="0" xfId="3" applyFont="1" applyFill="1"/>
    <xf numFmtId="0" fontId="4" fillId="2" borderId="0" xfId="4" applyFont="1" applyFill="1"/>
    <xf numFmtId="0" fontId="4" fillId="2" borderId="0" xfId="0" applyFont="1" applyFill="1"/>
    <xf numFmtId="0" fontId="4" fillId="2" borderId="4" xfId="1" applyFont="1" applyFill="1" applyBorder="1" applyAlignment="1">
      <alignment horizontal="center" vertical="center"/>
    </xf>
    <xf numFmtId="0" fontId="4" fillId="2" borderId="0" xfId="3" applyNumberFormat="1" applyFont="1" applyFill="1" applyBorder="1" applyAlignment="1" applyProtection="1">
      <alignment wrapText="1"/>
    </xf>
    <xf numFmtId="0" fontId="4" fillId="2" borderId="0" xfId="0" applyNumberFormat="1" applyFont="1" applyFill="1" applyBorder="1" applyAlignment="1" applyProtection="1"/>
    <xf numFmtId="0" fontId="4" fillId="2" borderId="0" xfId="0" applyNumberFormat="1" applyFont="1" applyFill="1" applyBorder="1" applyAlignment="1" applyProtection="1">
      <alignment wrapText="1"/>
    </xf>
    <xf numFmtId="0" fontId="4" fillId="2" borderId="0" xfId="1" applyFont="1" applyFill="1"/>
    <xf numFmtId="1" fontId="4" fillId="2" borderId="4" xfId="0" applyNumberFormat="1" applyFont="1" applyFill="1" applyBorder="1" applyAlignment="1">
      <alignment horizontal="center" vertical="top"/>
    </xf>
    <xf numFmtId="0" fontId="4" fillId="2" borderId="4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0" fontId="4" fillId="2" borderId="0" xfId="5" applyFont="1" applyFill="1"/>
    <xf numFmtId="0" fontId="8" fillId="2" borderId="0" xfId="0" applyFont="1" applyFill="1"/>
    <xf numFmtId="0" fontId="8" fillId="2" borderId="0" xfId="0" applyNumberFormat="1" applyFont="1" applyFill="1" applyBorder="1" applyAlignment="1" applyProtection="1">
      <alignment wrapText="1"/>
    </xf>
    <xf numFmtId="0" fontId="8" fillId="2" borderId="0" xfId="0" applyNumberFormat="1" applyFont="1" applyFill="1" applyBorder="1" applyAlignment="1" applyProtection="1"/>
    <xf numFmtId="2" fontId="3" fillId="2" borderId="4" xfId="1" applyNumberFormat="1" applyFont="1" applyFill="1" applyBorder="1" applyAlignment="1">
      <alignment horizontal="center" vertical="center"/>
    </xf>
    <xf numFmtId="0" fontId="4" fillId="2" borderId="0" xfId="3" applyNumberFormat="1" applyFont="1" applyFill="1" applyBorder="1" applyAlignment="1" applyProtection="1"/>
    <xf numFmtId="2" fontId="3" fillId="2" borderId="4" xfId="1" applyNumberFormat="1" applyFont="1" applyFill="1" applyBorder="1"/>
    <xf numFmtId="0" fontId="3" fillId="2" borderId="4" xfId="1" applyFont="1" applyFill="1" applyBorder="1" applyAlignment="1">
      <alignment horizontal="center"/>
    </xf>
    <xf numFmtId="0" fontId="4" fillId="2" borderId="4" xfId="1" applyFont="1" applyFill="1" applyBorder="1"/>
    <xf numFmtId="2" fontId="3" fillId="2" borderId="4" xfId="1" applyNumberFormat="1" applyFont="1" applyFill="1" applyBorder="1" applyAlignment="1">
      <alignment horizontal="right"/>
    </xf>
    <xf numFmtId="2" fontId="3" fillId="2" borderId="4" xfId="1" applyNumberFormat="1" applyFont="1" applyFill="1" applyBorder="1" applyAlignment="1">
      <alignment horizontal="right" wrapText="1"/>
    </xf>
    <xf numFmtId="0" fontId="4" fillId="2" borderId="0" xfId="5" applyNumberFormat="1" applyFont="1" applyFill="1" applyAlignment="1">
      <alignment horizontal="center" vertical="top"/>
    </xf>
    <xf numFmtId="0" fontId="4" fillId="2" borderId="0" xfId="1" applyFont="1" applyFill="1" applyBorder="1"/>
    <xf numFmtId="49" fontId="8" fillId="2" borderId="0" xfId="0" applyNumberFormat="1" applyFont="1" applyFill="1" applyBorder="1" applyAlignment="1" applyProtection="1"/>
    <xf numFmtId="49" fontId="4" fillId="2" borderId="0" xfId="0" applyNumberFormat="1" applyFont="1" applyFill="1" applyBorder="1" applyAlignment="1" applyProtection="1">
      <alignment horizontal="right"/>
    </xf>
    <xf numFmtId="49" fontId="9" fillId="2" borderId="0" xfId="0" applyNumberFormat="1" applyFont="1" applyFill="1" applyBorder="1" applyAlignment="1" applyProtection="1">
      <alignment horizontal="center" vertical="top"/>
    </xf>
    <xf numFmtId="49" fontId="4" fillId="2" borderId="0" xfId="0" applyNumberFormat="1" applyFont="1" applyFill="1" applyBorder="1" applyAlignment="1" applyProtection="1"/>
    <xf numFmtId="49" fontId="4" fillId="2" borderId="0" xfId="0" applyNumberFormat="1" applyFont="1" applyFill="1" applyBorder="1" applyAlignment="1" applyProtection="1">
      <alignment wrapText="1"/>
    </xf>
    <xf numFmtId="0" fontId="8" fillId="2" borderId="3" xfId="0" applyNumberFormat="1" applyFont="1" applyFill="1" applyBorder="1" applyAlignment="1" applyProtection="1"/>
    <xf numFmtId="0" fontId="4" fillId="2" borderId="3" xfId="0" applyNumberFormat="1" applyFont="1" applyFill="1" applyBorder="1" applyAlignment="1" applyProtection="1">
      <alignment horizontal="right"/>
    </xf>
    <xf numFmtId="0" fontId="4" fillId="2" borderId="0" xfId="0" applyNumberFormat="1" applyFont="1" applyFill="1" applyBorder="1" applyAlignment="1" applyProtection="1">
      <alignment horizontal="left"/>
    </xf>
    <xf numFmtId="0" fontId="4" fillId="2" borderId="0" xfId="0" applyNumberFormat="1" applyFont="1" applyFill="1" applyBorder="1" applyAlignment="1" applyProtection="1">
      <alignment vertical="center" wrapText="1"/>
    </xf>
    <xf numFmtId="0" fontId="4" fillId="2" borderId="0" xfId="0" applyNumberFormat="1" applyFont="1" applyFill="1" applyBorder="1" applyAlignment="1" applyProtection="1">
      <alignment horizontal="left" vertical="top"/>
    </xf>
    <xf numFmtId="0" fontId="8" fillId="2" borderId="1" xfId="0" applyNumberFormat="1" applyFont="1" applyFill="1" applyBorder="1" applyAlignment="1" applyProtection="1"/>
    <xf numFmtId="4" fontId="4" fillId="2" borderId="3" xfId="0" applyNumberFormat="1" applyFont="1" applyFill="1" applyBorder="1" applyAlignment="1" applyProtection="1">
      <alignment horizontal="right"/>
    </xf>
    <xf numFmtId="2" fontId="4" fillId="2" borderId="0" xfId="0" applyNumberFormat="1" applyFont="1" applyFill="1" applyBorder="1" applyAlignment="1" applyProtection="1">
      <alignment horizontal="right"/>
    </xf>
    <xf numFmtId="2" fontId="4" fillId="2" borderId="3" xfId="0" applyNumberFormat="1" applyFont="1" applyFill="1" applyBorder="1" applyAlignment="1" applyProtection="1">
      <alignment horizontal="right"/>
    </xf>
    <xf numFmtId="2" fontId="4" fillId="2" borderId="0" xfId="0" applyNumberFormat="1" applyFont="1" applyFill="1" applyBorder="1" applyAlignment="1" applyProtection="1"/>
    <xf numFmtId="0" fontId="4" fillId="2" borderId="1" xfId="0" applyNumberFormat="1" applyFont="1" applyFill="1" applyBorder="1" applyAlignment="1" applyProtection="1">
      <alignment horizontal="left"/>
    </xf>
    <xf numFmtId="0" fontId="4" fillId="2" borderId="0" xfId="0" applyNumberFormat="1" applyFont="1" applyFill="1" applyBorder="1" applyAlignment="1" applyProtection="1">
      <alignment horizontal="center"/>
    </xf>
    <xf numFmtId="0" fontId="8" fillId="2" borderId="0" xfId="0" applyNumberFormat="1" applyFont="1" applyFill="1" applyBorder="1" applyAlignment="1" applyProtection="1">
      <alignment vertical="center"/>
    </xf>
    <xf numFmtId="49" fontId="4" fillId="2" borderId="4" xfId="0" applyNumberFormat="1" applyFont="1" applyFill="1" applyBorder="1" applyAlignment="1" applyProtection="1">
      <alignment horizontal="center" vertical="center" wrapText="1"/>
    </xf>
    <xf numFmtId="0" fontId="10" fillId="2" borderId="0" xfId="0" applyNumberFormat="1" applyFont="1" applyFill="1" applyBorder="1" applyAlignment="1" applyProtection="1">
      <alignment wrapText="1"/>
    </xf>
    <xf numFmtId="49" fontId="10" fillId="3" borderId="4" xfId="0" applyNumberFormat="1" applyFont="1" applyFill="1" applyBorder="1" applyAlignment="1" applyProtection="1">
      <alignment horizontal="center" vertical="top" wrapText="1"/>
    </xf>
    <xf numFmtId="49" fontId="10" fillId="2" borderId="4" xfId="0" applyNumberFormat="1" applyFont="1" applyFill="1" applyBorder="1" applyAlignment="1" applyProtection="1">
      <alignment horizontal="center" vertical="top" wrapText="1"/>
    </xf>
    <xf numFmtId="1" fontId="10" fillId="2" borderId="4" xfId="0" applyNumberFormat="1" applyFont="1" applyFill="1" applyBorder="1" applyAlignment="1" applyProtection="1">
      <alignment horizontal="center" vertical="top" wrapText="1"/>
    </xf>
    <xf numFmtId="4" fontId="10" fillId="2" borderId="4" xfId="0" applyNumberFormat="1" applyFont="1" applyFill="1" applyBorder="1" applyAlignment="1" applyProtection="1">
      <alignment horizontal="right" vertical="top" wrapText="1"/>
    </xf>
    <xf numFmtId="2" fontId="10" fillId="2" borderId="4" xfId="0" applyNumberFormat="1" applyFont="1" applyFill="1" applyBorder="1" applyAlignment="1" applyProtection="1">
      <alignment horizontal="right" vertical="top" wrapText="1"/>
    </xf>
    <xf numFmtId="0" fontId="10" fillId="2" borderId="4" xfId="0" applyNumberFormat="1" applyFont="1" applyFill="1" applyBorder="1" applyAlignment="1" applyProtection="1">
      <alignment horizontal="right" vertical="top" wrapText="1"/>
    </xf>
    <xf numFmtId="4" fontId="8" fillId="2" borderId="4" xfId="0" applyNumberFormat="1" applyFont="1" applyFill="1" applyBorder="1" applyAlignment="1" applyProtection="1">
      <alignment horizontal="right" vertical="top" wrapText="1"/>
    </xf>
    <xf numFmtId="0" fontId="8" fillId="2" borderId="4" xfId="0" applyNumberFormat="1" applyFont="1" applyFill="1" applyBorder="1" applyAlignment="1" applyProtection="1">
      <alignment horizontal="right" vertical="top" wrapText="1"/>
    </xf>
    <xf numFmtId="2" fontId="8" fillId="2" borderId="4" xfId="0" applyNumberFormat="1" applyFont="1" applyFill="1" applyBorder="1" applyAlignment="1" applyProtection="1">
      <alignment horizontal="right" vertical="top" wrapText="1"/>
    </xf>
    <xf numFmtId="0" fontId="3" fillId="2" borderId="0" xfId="5" applyNumberFormat="1" applyFont="1" applyFill="1" applyAlignment="1">
      <alignment horizontal="left" vertical="top"/>
    </xf>
    <xf numFmtId="0" fontId="6" fillId="2" borderId="0" xfId="0" applyFont="1" applyFill="1"/>
    <xf numFmtId="0" fontId="3" fillId="2" borderId="0" xfId="5" applyFont="1" applyFill="1" applyAlignment="1">
      <alignment horizontal="left" vertical="top"/>
    </xf>
    <xf numFmtId="0" fontId="4" fillId="2" borderId="0" xfId="5" applyNumberFormat="1" applyFont="1" applyFill="1" applyAlignment="1">
      <alignment horizontal="left" vertical="top"/>
    </xf>
    <xf numFmtId="0" fontId="4" fillId="2" borderId="0" xfId="5" applyFont="1" applyFill="1" applyAlignment="1">
      <alignment horizontal="left" vertical="top"/>
    </xf>
    <xf numFmtId="0" fontId="4" fillId="2" borderId="0" xfId="0" applyFont="1" applyFill="1" applyAlignment="1">
      <alignment horizontal="center" vertical="top"/>
    </xf>
    <xf numFmtId="49" fontId="4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vertical="top"/>
    </xf>
    <xf numFmtId="164" fontId="10" fillId="2" borderId="4" xfId="0" applyNumberFormat="1" applyFont="1" applyFill="1" applyBorder="1" applyAlignment="1" applyProtection="1">
      <alignment horizontal="center" vertical="top" wrapText="1"/>
    </xf>
    <xf numFmtId="0" fontId="4" fillId="2" borderId="4" xfId="1" applyFont="1" applyFill="1" applyBorder="1" applyAlignment="1"/>
    <xf numFmtId="0" fontId="4" fillId="2" borderId="5" xfId="1" applyFont="1" applyFill="1" applyBorder="1" applyAlignment="1"/>
    <xf numFmtId="0" fontId="4" fillId="2" borderId="3" xfId="1" applyFont="1" applyFill="1" applyBorder="1" applyAlignment="1"/>
    <xf numFmtId="0" fontId="4" fillId="2" borderId="6" xfId="1" applyFont="1" applyFill="1" applyBorder="1" applyAlignment="1"/>
    <xf numFmtId="2" fontId="4" fillId="2" borderId="4" xfId="1" applyNumberFormat="1" applyFont="1" applyFill="1" applyBorder="1" applyAlignment="1">
      <alignment horizontal="center" vertical="center"/>
    </xf>
    <xf numFmtId="0" fontId="4" fillId="2" borderId="0" xfId="4" applyNumberFormat="1" applyFont="1" applyFill="1" applyBorder="1" applyAlignment="1" applyProtection="1">
      <alignment wrapText="1"/>
    </xf>
    <xf numFmtId="0" fontId="6" fillId="2" borderId="4" xfId="1" applyFont="1" applyFill="1" applyBorder="1" applyAlignment="1">
      <alignment horizontal="center" vertical="center"/>
    </xf>
    <xf numFmtId="2" fontId="6" fillId="2" borderId="4" xfId="1" applyNumberFormat="1" applyFont="1" applyFill="1" applyBorder="1" applyAlignment="1">
      <alignment horizontal="center" vertical="center"/>
    </xf>
    <xf numFmtId="0" fontId="6" fillId="2" borderId="0" xfId="2" applyFont="1" applyFill="1"/>
    <xf numFmtId="1" fontId="4" fillId="2" borderId="4" xfId="2" applyNumberFormat="1" applyFont="1" applyFill="1" applyBorder="1" applyAlignment="1">
      <alignment horizontal="center" vertical="top"/>
    </xf>
    <xf numFmtId="0" fontId="4" fillId="2" borderId="4" xfId="2" applyNumberFormat="1" applyFont="1" applyFill="1" applyBorder="1" applyAlignment="1">
      <alignment horizontal="center" vertical="center"/>
    </xf>
    <xf numFmtId="2" fontId="4" fillId="2" borderId="4" xfId="2" applyNumberFormat="1" applyFont="1" applyFill="1" applyBorder="1" applyAlignment="1">
      <alignment horizontal="center" vertical="center"/>
    </xf>
    <xf numFmtId="0" fontId="6" fillId="2" borderId="0" xfId="1" applyFont="1" applyFill="1"/>
    <xf numFmtId="0" fontId="8" fillId="2" borderId="0" xfId="3" applyNumberFormat="1" applyFont="1" applyFill="1" applyBorder="1" applyAlignment="1" applyProtection="1">
      <alignment wrapText="1"/>
    </xf>
    <xf numFmtId="1" fontId="4" fillId="2" borderId="4" xfId="4" applyNumberFormat="1" applyFont="1" applyFill="1" applyBorder="1" applyAlignment="1">
      <alignment horizontal="center" vertical="top"/>
    </xf>
    <xf numFmtId="0" fontId="4" fillId="2" borderId="4" xfId="4" applyNumberFormat="1" applyFont="1" applyFill="1" applyBorder="1" applyAlignment="1">
      <alignment horizontal="center" vertical="center"/>
    </xf>
    <xf numFmtId="2" fontId="4" fillId="2" borderId="4" xfId="4" applyNumberFormat="1" applyFont="1" applyFill="1" applyBorder="1" applyAlignment="1">
      <alignment horizontal="center" vertical="center"/>
    </xf>
    <xf numFmtId="1" fontId="4" fillId="2" borderId="4" xfId="6" applyNumberFormat="1" applyFont="1" applyFill="1" applyBorder="1" applyAlignment="1">
      <alignment horizontal="center" vertical="top"/>
    </xf>
    <xf numFmtId="0" fontId="4" fillId="2" borderId="4" xfId="6" applyNumberFormat="1" applyFont="1" applyFill="1" applyBorder="1" applyAlignment="1">
      <alignment horizontal="center" vertical="center"/>
    </xf>
    <xf numFmtId="2" fontId="4" fillId="2" borderId="4" xfId="6" applyNumberFormat="1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 applyProtection="1">
      <alignment horizontal="left" vertical="top" wrapText="1"/>
    </xf>
    <xf numFmtId="49" fontId="8" fillId="2" borderId="4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Alignment="1">
      <alignment horizontal="left" vertical="top"/>
    </xf>
    <xf numFmtId="0" fontId="4" fillId="2" borderId="5" xfId="1" applyFont="1" applyFill="1" applyBorder="1" applyAlignment="1">
      <alignment horizontal="left"/>
    </xf>
    <xf numFmtId="0" fontId="4" fillId="2" borderId="3" xfId="1" applyFont="1" applyFill="1" applyBorder="1" applyAlignment="1">
      <alignment horizontal="left"/>
    </xf>
    <xf numFmtId="0" fontId="4" fillId="2" borderId="6" xfId="1" applyFont="1" applyFill="1" applyBorder="1" applyAlignment="1">
      <alignment horizontal="left"/>
    </xf>
    <xf numFmtId="0" fontId="4" fillId="2" borderId="5" xfId="4" applyNumberFormat="1" applyFont="1" applyFill="1" applyBorder="1" applyAlignment="1">
      <alignment horizontal="left" vertical="top" wrapText="1"/>
    </xf>
    <xf numFmtId="0" fontId="4" fillId="2" borderId="3" xfId="4" applyNumberFormat="1" applyFont="1" applyFill="1" applyBorder="1" applyAlignment="1">
      <alignment horizontal="left" vertical="top" wrapText="1"/>
    </xf>
    <xf numFmtId="0" fontId="4" fillId="2" borderId="6" xfId="4" applyNumberFormat="1" applyFont="1" applyFill="1" applyBorder="1" applyAlignment="1">
      <alignment horizontal="left" vertical="top" wrapText="1"/>
    </xf>
    <xf numFmtId="49" fontId="10" fillId="2" borderId="4" xfId="0" applyNumberFormat="1" applyFont="1" applyFill="1" applyBorder="1" applyAlignment="1" applyProtection="1">
      <alignment horizontal="left" vertical="top" wrapText="1"/>
    </xf>
    <xf numFmtId="0" fontId="4" fillId="2" borderId="5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2" borderId="6" xfId="0" applyNumberFormat="1" applyFont="1" applyFill="1" applyBorder="1" applyAlignment="1">
      <alignment horizontal="left" vertical="top" wrapText="1"/>
    </xf>
    <xf numFmtId="0" fontId="3" fillId="2" borderId="5" xfId="1" applyNumberFormat="1" applyFont="1" applyFill="1" applyBorder="1" applyAlignment="1">
      <alignment horizontal="center" vertical="center"/>
    </xf>
    <xf numFmtId="0" fontId="3" fillId="2" borderId="3" xfId="1" applyNumberFormat="1" applyFont="1" applyFill="1" applyBorder="1" applyAlignment="1">
      <alignment horizontal="center" vertical="center"/>
    </xf>
    <xf numFmtId="0" fontId="3" fillId="2" borderId="6" xfId="1" applyNumberFormat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left"/>
    </xf>
    <xf numFmtId="0" fontId="6" fillId="2" borderId="3" xfId="1" applyFont="1" applyFill="1" applyBorder="1" applyAlignment="1">
      <alignment horizontal="left"/>
    </xf>
    <xf numFmtId="0" fontId="6" fillId="2" borderId="6" xfId="1" applyFont="1" applyFill="1" applyBorder="1" applyAlignment="1">
      <alignment horizontal="left"/>
    </xf>
    <xf numFmtId="49" fontId="8" fillId="2" borderId="4" xfId="0" applyNumberFormat="1" applyFont="1" applyFill="1" applyBorder="1" applyAlignment="1" applyProtection="1">
      <alignment horizontal="left" vertical="top" wrapText="1"/>
    </xf>
    <xf numFmtId="0" fontId="3" fillId="2" borderId="5" xfId="1" applyFont="1" applyFill="1" applyBorder="1" applyAlignment="1">
      <alignment horizontal="left"/>
    </xf>
    <xf numFmtId="0" fontId="3" fillId="2" borderId="3" xfId="1" applyFont="1" applyFill="1" applyBorder="1" applyAlignment="1">
      <alignment horizontal="left"/>
    </xf>
    <xf numFmtId="0" fontId="3" fillId="2" borderId="6" xfId="1" applyFont="1" applyFill="1" applyBorder="1" applyAlignment="1">
      <alignment horizontal="left"/>
    </xf>
    <xf numFmtId="0" fontId="4" fillId="2" borderId="0" xfId="5" applyNumberFormat="1" applyFont="1" applyFill="1" applyAlignment="1">
      <alignment horizontal="center" vertical="top" wrapText="1"/>
    </xf>
    <xf numFmtId="0" fontId="4" fillId="2" borderId="5" xfId="6" applyNumberFormat="1" applyFont="1" applyFill="1" applyBorder="1" applyAlignment="1">
      <alignment horizontal="left" vertical="top" wrapText="1"/>
    </xf>
    <xf numFmtId="0" fontId="4" fillId="2" borderId="3" xfId="6" applyNumberFormat="1" applyFont="1" applyFill="1" applyBorder="1" applyAlignment="1">
      <alignment horizontal="left" vertical="top" wrapText="1"/>
    </xf>
    <xf numFmtId="0" fontId="4" fillId="2" borderId="5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9" fillId="2" borderId="0" xfId="5" applyNumberFormat="1" applyFont="1" applyFill="1" applyAlignment="1">
      <alignment horizontal="center" vertical="top" wrapText="1"/>
    </xf>
    <xf numFmtId="0" fontId="4" fillId="2" borderId="0" xfId="0" applyFont="1" applyFill="1" applyAlignment="1">
      <alignment horizontal="left" vertical="top"/>
    </xf>
    <xf numFmtId="0" fontId="4" fillId="2" borderId="0" xfId="5" applyFont="1" applyFill="1" applyAlignment="1">
      <alignment horizontal="center" vertical="top" wrapText="1"/>
    </xf>
    <xf numFmtId="0" fontId="6" fillId="2" borderId="0" xfId="0" applyFont="1" applyFill="1" applyAlignment="1">
      <alignment vertical="top" wrapText="1"/>
    </xf>
    <xf numFmtId="49" fontId="8" fillId="2" borderId="4" xfId="0" applyNumberFormat="1" applyFont="1" applyFill="1" applyBorder="1" applyAlignment="1" applyProtection="1">
      <alignment horizontal="left" vertical="center" wrapText="1"/>
    </xf>
    <xf numFmtId="49" fontId="8" fillId="2" borderId="4" xfId="0" applyNumberFormat="1" applyFont="1" applyFill="1" applyBorder="1" applyAlignment="1" applyProtection="1">
      <alignment horizontal="center" vertical="center" wrapText="1"/>
    </xf>
    <xf numFmtId="49" fontId="8" fillId="2" borderId="4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wrapText="1"/>
    </xf>
    <xf numFmtId="49" fontId="9" fillId="2" borderId="2" xfId="0" applyNumberFormat="1" applyFont="1" applyFill="1" applyBorder="1" applyAlignment="1" applyProtection="1">
      <alignment horizontal="center" vertical="top"/>
    </xf>
    <xf numFmtId="49" fontId="3" fillId="2" borderId="0" xfId="0" applyNumberFormat="1" applyFont="1" applyFill="1" applyBorder="1" applyAlignment="1" applyProtection="1">
      <alignment horizontal="center"/>
    </xf>
    <xf numFmtId="49" fontId="9" fillId="2" borderId="0" xfId="0" applyNumberFormat="1" applyFont="1" applyFill="1" applyBorder="1" applyAlignment="1" applyProtection="1">
      <alignment horizontal="center" vertical="top"/>
    </xf>
    <xf numFmtId="49" fontId="10" fillId="2" borderId="4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wrapText="1"/>
    </xf>
  </cellXfs>
  <cellStyles count="7">
    <cellStyle name="Обычный" xfId="0" builtinId="0"/>
    <cellStyle name="Обычный 2" xfId="5"/>
    <cellStyle name="Обычный 3" xfId="1"/>
    <cellStyle name="Обычный 3 2" xfId="6"/>
    <cellStyle name="Обычный 4" xfId="2"/>
    <cellStyle name="Обычный 5" xfId="3"/>
    <cellStyle name="Обычный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32"/>
  <sheetViews>
    <sheetView tabSelected="1" topLeftCell="A112" workbookViewId="0">
      <selection activeCell="C134" sqref="A129:M134"/>
    </sheetView>
  </sheetViews>
  <sheetFormatPr defaultColWidth="9.140625" defaultRowHeight="10.5" customHeight="1" outlineLevelRow="2" x14ac:dyDescent="0.2"/>
  <cols>
    <col min="1" max="1" width="9" style="17" customWidth="1"/>
    <col min="2" max="2" width="23.7109375" style="17" customWidth="1"/>
    <col min="3" max="4" width="10.42578125" style="17" customWidth="1"/>
    <col min="5" max="5" width="13.28515625" style="17" customWidth="1"/>
    <col min="6" max="6" width="11.85546875" style="17" customWidth="1"/>
    <col min="7" max="7" width="7.85546875" style="17" customWidth="1"/>
    <col min="8" max="8" width="10.140625" style="17" customWidth="1"/>
    <col min="9" max="9" width="8.7109375" style="17" customWidth="1"/>
    <col min="10" max="10" width="14.7109375" style="17" customWidth="1"/>
    <col min="11" max="11" width="8.5703125" style="17" customWidth="1"/>
    <col min="12" max="12" width="13.5703125" style="17" customWidth="1"/>
    <col min="13" max="13" width="15" style="17" customWidth="1"/>
    <col min="14" max="14" width="10.28515625" style="17" bestFit="1" customWidth="1"/>
    <col min="15" max="15" width="9.28515625" style="17" bestFit="1" customWidth="1"/>
    <col min="16" max="19" width="9.140625" style="17"/>
    <col min="20" max="20" width="50" style="16" hidden="1" customWidth="1"/>
    <col min="21" max="21" width="48.42578125" style="16" hidden="1" customWidth="1"/>
    <col min="22" max="25" width="155.140625" style="16" hidden="1" customWidth="1"/>
    <col min="26" max="26" width="34.140625" style="16" hidden="1" customWidth="1"/>
    <col min="27" max="30" width="115.28515625" style="16" hidden="1" customWidth="1"/>
    <col min="31" max="16384" width="9.140625" style="17"/>
  </cols>
  <sheetData>
    <row r="1" spans="1:23" s="14" customFormat="1" ht="12.75" outlineLevel="2" x14ac:dyDescent="0.2">
      <c r="A1" s="56"/>
      <c r="B1" s="57"/>
      <c r="C1" s="57"/>
      <c r="D1" s="57"/>
      <c r="E1" s="57"/>
      <c r="F1" s="57"/>
      <c r="G1" s="57"/>
      <c r="H1" s="57"/>
      <c r="I1" s="57"/>
      <c r="J1" s="58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spans="1:23" s="14" customFormat="1" ht="12.75" outlineLevel="1" x14ac:dyDescent="0.2">
      <c r="A2" s="59"/>
      <c r="B2" s="57"/>
      <c r="C2" s="57"/>
      <c r="D2" s="57"/>
      <c r="E2" s="57"/>
      <c r="F2" s="57"/>
      <c r="G2" s="57"/>
      <c r="H2" s="57"/>
      <c r="I2" s="57"/>
      <c r="J2" s="60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spans="1:23" s="14" customFormat="1" ht="12.75" outlineLevel="1" x14ac:dyDescent="0.2">
      <c r="A3" s="61"/>
      <c r="B3" s="62"/>
      <c r="C3" s="63"/>
      <c r="D3" s="64"/>
      <c r="E3" s="61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</row>
    <row r="4" spans="1:23" s="14" customFormat="1" ht="12.75" outlineLevel="1" x14ac:dyDescent="0.2">
      <c r="A4" s="61"/>
      <c r="B4" s="89"/>
      <c r="C4" s="62"/>
      <c r="D4" s="63"/>
      <c r="E4" s="61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57"/>
      <c r="S4" s="57"/>
      <c r="T4" s="57"/>
      <c r="U4" s="57"/>
    </row>
    <row r="5" spans="1:23" s="14" customFormat="1" ht="12.75" x14ac:dyDescent="0.2">
      <c r="A5" s="118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</row>
    <row r="6" spans="1:23" s="15" customFormat="1" ht="10.5" customHeight="1" x14ac:dyDescent="0.2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8"/>
      <c r="N6" s="27"/>
      <c r="O6" s="27"/>
    </row>
    <row r="7" spans="1:23" s="15" customFormat="1" ht="12.75" x14ac:dyDescent="0.2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V7" s="9" t="s">
        <v>0</v>
      </c>
    </row>
    <row r="8" spans="1:23" s="15" customFormat="1" ht="12.75" x14ac:dyDescent="0.2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</row>
    <row r="9" spans="1:23" s="15" customFormat="1" ht="12.75" x14ac:dyDescent="0.2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23" s="15" customFormat="1" ht="28.5" customHeight="1" x14ac:dyDescent="0.2">
      <c r="A10" s="125" t="s">
        <v>1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</row>
    <row r="11" spans="1:23" s="15" customFormat="1" ht="21" customHeight="1" x14ac:dyDescent="0.2">
      <c r="A11" s="126" t="s">
        <v>2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</row>
    <row r="12" spans="1:23" s="15" customFormat="1" ht="12.75" x14ac:dyDescent="0.2">
      <c r="A12" s="123" t="s">
        <v>205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W12" s="9" t="s">
        <v>3</v>
      </c>
    </row>
    <row r="13" spans="1:23" s="15" customFormat="1" ht="15.75" customHeight="1" x14ac:dyDescent="0.2">
      <c r="A13" s="124" t="s">
        <v>4</v>
      </c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</row>
    <row r="14" spans="1:23" s="15" customFormat="1" ht="30.75" customHeight="1" x14ac:dyDescent="0.2">
      <c r="A14" s="27"/>
      <c r="B14" s="30" t="s">
        <v>5</v>
      </c>
      <c r="C14" s="128"/>
      <c r="D14" s="128"/>
      <c r="E14" s="128"/>
      <c r="F14" s="128"/>
      <c r="G14" s="128"/>
      <c r="H14" s="31"/>
      <c r="I14" s="31"/>
      <c r="J14" s="31"/>
      <c r="K14" s="31"/>
      <c r="L14" s="31"/>
      <c r="M14" s="31"/>
      <c r="N14" s="31"/>
      <c r="O14" s="27"/>
    </row>
    <row r="15" spans="1:23" s="15" customFormat="1" ht="12.75" customHeight="1" x14ac:dyDescent="0.2">
      <c r="B15" s="8" t="s">
        <v>6</v>
      </c>
      <c r="C15" s="8"/>
      <c r="D15" s="32"/>
      <c r="E15" s="33">
        <v>1801.963</v>
      </c>
      <c r="F15" s="34" t="s">
        <v>7</v>
      </c>
      <c r="H15" s="8"/>
      <c r="I15" s="8"/>
      <c r="J15" s="8"/>
      <c r="K15" s="8"/>
      <c r="L15" s="8"/>
      <c r="M15" s="35"/>
      <c r="N15" s="8"/>
    </row>
    <row r="16" spans="1:23" s="15" customFormat="1" ht="12.75" customHeight="1" x14ac:dyDescent="0.2">
      <c r="B16" s="8" t="s">
        <v>8</v>
      </c>
      <c r="D16" s="32"/>
      <c r="E16" s="33">
        <v>859.21600000000001</v>
      </c>
      <c r="F16" s="34" t="s">
        <v>7</v>
      </c>
      <c r="H16" s="8"/>
      <c r="I16" s="8"/>
      <c r="J16" s="8"/>
      <c r="K16" s="8"/>
      <c r="L16" s="8"/>
      <c r="M16" s="35"/>
      <c r="N16" s="8"/>
    </row>
    <row r="17" spans="1:26" s="15" customFormat="1" ht="12.75" customHeight="1" x14ac:dyDescent="0.2">
      <c r="B17" s="8" t="s">
        <v>9</v>
      </c>
      <c r="C17" s="8"/>
      <c r="D17" s="32"/>
      <c r="E17" s="33">
        <v>334.98399999999998</v>
      </c>
      <c r="F17" s="34" t="s">
        <v>7</v>
      </c>
      <c r="H17" s="8"/>
      <c r="J17" s="8"/>
      <c r="K17" s="8"/>
      <c r="L17" s="8"/>
      <c r="M17" s="28"/>
      <c r="N17" s="36"/>
    </row>
    <row r="18" spans="1:26" s="15" customFormat="1" ht="12.75" customHeight="1" x14ac:dyDescent="0.2">
      <c r="B18" s="8" t="s">
        <v>10</v>
      </c>
      <c r="C18" s="8"/>
      <c r="D18" s="37"/>
      <c r="E18" s="38">
        <v>1142.1199999999999</v>
      </c>
      <c r="F18" s="34" t="s">
        <v>11</v>
      </c>
      <c r="H18" s="8"/>
      <c r="J18" s="8"/>
      <c r="K18" s="8"/>
      <c r="L18" s="8"/>
      <c r="M18" s="39"/>
      <c r="N18" s="34"/>
    </row>
    <row r="19" spans="1:26" s="15" customFormat="1" ht="12.75" customHeight="1" x14ac:dyDescent="0.2">
      <c r="B19" s="8" t="s">
        <v>12</v>
      </c>
      <c r="C19" s="8"/>
      <c r="D19" s="37"/>
      <c r="E19" s="40">
        <v>16.809999999999999</v>
      </c>
      <c r="F19" s="34" t="s">
        <v>11</v>
      </c>
      <c r="H19" s="8"/>
      <c r="J19" s="8"/>
      <c r="K19" s="8"/>
      <c r="L19" s="8"/>
      <c r="M19" s="39"/>
      <c r="N19" s="34"/>
    </row>
    <row r="20" spans="1:26" s="15" customFormat="1" ht="12.75" customHeight="1" x14ac:dyDescent="0.2">
      <c r="B20" s="8" t="s">
        <v>201</v>
      </c>
      <c r="C20" s="8"/>
      <c r="E20" s="41"/>
      <c r="F20" s="42"/>
      <c r="G20" s="37"/>
      <c r="H20" s="8"/>
      <c r="J20" s="8"/>
      <c r="K20" s="8"/>
      <c r="L20" s="8"/>
      <c r="M20" s="39"/>
      <c r="N20" s="34"/>
    </row>
    <row r="21" spans="1:26" s="15" customFormat="1" ht="12.75" customHeight="1" x14ac:dyDescent="0.2">
      <c r="A21" s="8"/>
      <c r="B21" s="8"/>
      <c r="D21" s="41"/>
      <c r="E21" s="36"/>
      <c r="G21" s="8"/>
      <c r="H21" s="8"/>
      <c r="I21" s="8"/>
      <c r="J21" s="8"/>
      <c r="K21" s="8"/>
      <c r="L21" s="43"/>
      <c r="M21" s="8"/>
    </row>
    <row r="22" spans="1:26" s="15" customFormat="1" ht="12.75" x14ac:dyDescent="0.2">
      <c r="A22" s="44"/>
    </row>
    <row r="23" spans="1:26" s="15" customFormat="1" ht="12.75" x14ac:dyDescent="0.2">
      <c r="A23" s="121" t="s">
        <v>13</v>
      </c>
      <c r="B23" s="121" t="s">
        <v>14</v>
      </c>
      <c r="C23" s="121" t="s">
        <v>15</v>
      </c>
      <c r="D23" s="121"/>
      <c r="E23" s="121"/>
      <c r="F23" s="121" t="s">
        <v>16</v>
      </c>
      <c r="G23" s="121" t="s">
        <v>17</v>
      </c>
      <c r="H23" s="121" t="s">
        <v>18</v>
      </c>
      <c r="I23" s="121"/>
      <c r="J23" s="121"/>
      <c r="K23" s="121"/>
      <c r="L23" s="121" t="s">
        <v>19</v>
      </c>
      <c r="M23" s="121"/>
      <c r="N23" s="121"/>
      <c r="O23" s="121"/>
    </row>
    <row r="24" spans="1:26" s="15" customFormat="1" ht="12.75" x14ac:dyDescent="0.2">
      <c r="A24" s="121"/>
      <c r="B24" s="121"/>
      <c r="C24" s="121"/>
      <c r="D24" s="121"/>
      <c r="E24" s="121"/>
      <c r="F24" s="121"/>
      <c r="G24" s="121"/>
      <c r="H24" s="121" t="s">
        <v>20</v>
      </c>
      <c r="I24" s="121" t="s">
        <v>21</v>
      </c>
      <c r="J24" s="121"/>
      <c r="K24" s="121"/>
      <c r="L24" s="121" t="s">
        <v>20</v>
      </c>
      <c r="M24" s="122" t="s">
        <v>21</v>
      </c>
      <c r="N24" s="122"/>
      <c r="O24" s="122"/>
    </row>
    <row r="25" spans="1:26" s="15" customFormat="1" ht="12.75" x14ac:dyDescent="0.2">
      <c r="A25" s="121"/>
      <c r="B25" s="121"/>
      <c r="C25" s="121"/>
      <c r="D25" s="121"/>
      <c r="E25" s="121"/>
      <c r="F25" s="121"/>
      <c r="G25" s="121"/>
      <c r="H25" s="121"/>
      <c r="I25" s="45" t="s">
        <v>22</v>
      </c>
      <c r="J25" s="45" t="s">
        <v>23</v>
      </c>
      <c r="K25" s="45" t="s">
        <v>24</v>
      </c>
      <c r="L25" s="121"/>
      <c r="M25" s="45" t="s">
        <v>22</v>
      </c>
      <c r="N25" s="45" t="s">
        <v>23</v>
      </c>
      <c r="O25" s="45" t="s">
        <v>24</v>
      </c>
    </row>
    <row r="26" spans="1:26" s="15" customFormat="1" ht="12.75" x14ac:dyDescent="0.2">
      <c r="A26" s="88">
        <v>1</v>
      </c>
      <c r="B26" s="88">
        <v>2</v>
      </c>
      <c r="C26" s="122">
        <v>3</v>
      </c>
      <c r="D26" s="122"/>
      <c r="E26" s="122"/>
      <c r="F26" s="88">
        <v>4</v>
      </c>
      <c r="G26" s="88">
        <v>5</v>
      </c>
      <c r="H26" s="88">
        <v>6</v>
      </c>
      <c r="I26" s="88">
        <v>7</v>
      </c>
      <c r="J26" s="88">
        <v>8</v>
      </c>
      <c r="K26" s="88">
        <v>9</v>
      </c>
      <c r="L26" s="88">
        <v>10</v>
      </c>
      <c r="M26" s="88">
        <v>11</v>
      </c>
      <c r="N26" s="88">
        <v>12</v>
      </c>
      <c r="O26" s="88">
        <v>13</v>
      </c>
    </row>
    <row r="27" spans="1:26" s="15" customFormat="1" ht="12.75" x14ac:dyDescent="0.2">
      <c r="A27" s="127" t="s">
        <v>25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X27" s="46" t="s">
        <v>25</v>
      </c>
    </row>
    <row r="28" spans="1:26" s="15" customFormat="1" ht="12.75" x14ac:dyDescent="0.2">
      <c r="A28" s="120" t="s">
        <v>26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X28" s="46"/>
      <c r="Y28" s="16" t="s">
        <v>26</v>
      </c>
    </row>
    <row r="29" spans="1:26" s="15" customFormat="1" ht="51" x14ac:dyDescent="0.2">
      <c r="A29" s="47" t="s">
        <v>183</v>
      </c>
      <c r="B29" s="87" t="s">
        <v>27</v>
      </c>
      <c r="C29" s="96" t="s">
        <v>28</v>
      </c>
      <c r="D29" s="96"/>
      <c r="E29" s="96"/>
      <c r="F29" s="48" t="s">
        <v>29</v>
      </c>
      <c r="G29" s="49">
        <v>1</v>
      </c>
      <c r="H29" s="50">
        <v>164.7</v>
      </c>
      <c r="I29" s="51">
        <v>148.82</v>
      </c>
      <c r="J29" s="51">
        <v>0.6</v>
      </c>
      <c r="K29" s="52"/>
      <c r="L29" s="51">
        <v>164.7</v>
      </c>
      <c r="M29" s="51">
        <v>148.82</v>
      </c>
      <c r="N29" s="51">
        <v>0.6</v>
      </c>
      <c r="O29" s="52"/>
      <c r="X29" s="46"/>
      <c r="Y29" s="16"/>
      <c r="Z29" s="46" t="s">
        <v>28</v>
      </c>
    </row>
    <row r="30" spans="1:26" s="15" customFormat="1" ht="51" x14ac:dyDescent="0.2">
      <c r="A30" s="47" t="s">
        <v>184</v>
      </c>
      <c r="B30" s="87" t="s">
        <v>30</v>
      </c>
      <c r="C30" s="96" t="s">
        <v>31</v>
      </c>
      <c r="D30" s="96"/>
      <c r="E30" s="96"/>
      <c r="F30" s="48" t="s">
        <v>29</v>
      </c>
      <c r="G30" s="49">
        <v>1</v>
      </c>
      <c r="H30" s="50">
        <v>102.47</v>
      </c>
      <c r="I30" s="51">
        <v>91.58</v>
      </c>
      <c r="J30" s="51">
        <v>0.6</v>
      </c>
      <c r="K30" s="52"/>
      <c r="L30" s="51">
        <v>102.47</v>
      </c>
      <c r="M30" s="51">
        <v>91.58</v>
      </c>
      <c r="N30" s="51">
        <v>0.6</v>
      </c>
      <c r="O30" s="52"/>
      <c r="X30" s="46"/>
      <c r="Y30" s="16"/>
      <c r="Z30" s="46" t="s">
        <v>31</v>
      </c>
    </row>
    <row r="31" spans="1:26" s="15" customFormat="1" ht="38.25" x14ac:dyDescent="0.2">
      <c r="A31" s="47" t="s">
        <v>185</v>
      </c>
      <c r="B31" s="87" t="s">
        <v>33</v>
      </c>
      <c r="C31" s="96" t="s">
        <v>34</v>
      </c>
      <c r="D31" s="96"/>
      <c r="E31" s="96"/>
      <c r="F31" s="48" t="s">
        <v>29</v>
      </c>
      <c r="G31" s="49">
        <v>1</v>
      </c>
      <c r="H31" s="50">
        <v>241.42</v>
      </c>
      <c r="I31" s="51">
        <v>141.6</v>
      </c>
      <c r="J31" s="51">
        <v>42.02</v>
      </c>
      <c r="K31" s="51">
        <v>5.35</v>
      </c>
      <c r="L31" s="51">
        <v>241.42</v>
      </c>
      <c r="M31" s="51">
        <v>141.6</v>
      </c>
      <c r="N31" s="51">
        <v>42.02</v>
      </c>
      <c r="O31" s="51">
        <v>5.35</v>
      </c>
      <c r="X31" s="46"/>
      <c r="Y31" s="16"/>
      <c r="Z31" s="46" t="s">
        <v>34</v>
      </c>
    </row>
    <row r="32" spans="1:26" s="15" customFormat="1" ht="38.25" x14ac:dyDescent="0.2">
      <c r="A32" s="47" t="s">
        <v>186</v>
      </c>
      <c r="B32" s="87" t="s">
        <v>36</v>
      </c>
      <c r="C32" s="96" t="s">
        <v>37</v>
      </c>
      <c r="D32" s="96"/>
      <c r="E32" s="96"/>
      <c r="F32" s="48" t="s">
        <v>29</v>
      </c>
      <c r="G32" s="49">
        <v>1</v>
      </c>
      <c r="H32" s="50">
        <v>23.54</v>
      </c>
      <c r="I32" s="51">
        <v>13.74</v>
      </c>
      <c r="J32" s="51">
        <v>8.61</v>
      </c>
      <c r="K32" s="51">
        <v>0.65</v>
      </c>
      <c r="L32" s="51">
        <v>23.54</v>
      </c>
      <c r="M32" s="51">
        <v>13.74</v>
      </c>
      <c r="N32" s="51">
        <v>8.61</v>
      </c>
      <c r="O32" s="51">
        <v>0.65</v>
      </c>
      <c r="X32" s="46"/>
      <c r="Y32" s="16"/>
      <c r="Z32" s="46" t="s">
        <v>37</v>
      </c>
    </row>
    <row r="33" spans="1:26" s="15" customFormat="1" ht="51" x14ac:dyDescent="0.2">
      <c r="A33" s="47" t="s">
        <v>187</v>
      </c>
      <c r="B33" s="87" t="s">
        <v>39</v>
      </c>
      <c r="C33" s="96" t="s">
        <v>40</v>
      </c>
      <c r="D33" s="96"/>
      <c r="E33" s="96"/>
      <c r="F33" s="48" t="s">
        <v>29</v>
      </c>
      <c r="G33" s="49">
        <v>5</v>
      </c>
      <c r="H33" s="50">
        <v>23.54</v>
      </c>
      <c r="I33" s="51">
        <v>13.74</v>
      </c>
      <c r="J33" s="51">
        <v>8.61</v>
      </c>
      <c r="K33" s="51">
        <v>0.65</v>
      </c>
      <c r="L33" s="51">
        <v>117.7</v>
      </c>
      <c r="M33" s="51">
        <v>68.7</v>
      </c>
      <c r="N33" s="51">
        <v>43.05</v>
      </c>
      <c r="O33" s="51">
        <v>3.25</v>
      </c>
      <c r="X33" s="46"/>
      <c r="Y33" s="16"/>
      <c r="Z33" s="46" t="s">
        <v>40</v>
      </c>
    </row>
    <row r="34" spans="1:26" s="15" customFormat="1" ht="51" x14ac:dyDescent="0.2">
      <c r="A34" s="47" t="s">
        <v>188</v>
      </c>
      <c r="B34" s="87" t="s">
        <v>42</v>
      </c>
      <c r="C34" s="96" t="s">
        <v>43</v>
      </c>
      <c r="D34" s="96"/>
      <c r="E34" s="96"/>
      <c r="F34" s="48" t="s">
        <v>29</v>
      </c>
      <c r="G34" s="49">
        <v>6</v>
      </c>
      <c r="H34" s="50">
        <v>50.07</v>
      </c>
      <c r="I34" s="51">
        <v>46.48</v>
      </c>
      <c r="J34" s="51">
        <v>0.33</v>
      </c>
      <c r="K34" s="52"/>
      <c r="L34" s="51">
        <v>300.42</v>
      </c>
      <c r="M34" s="51">
        <v>278.88</v>
      </c>
      <c r="N34" s="51">
        <v>1.98</v>
      </c>
      <c r="O34" s="52"/>
      <c r="X34" s="46"/>
      <c r="Y34" s="16"/>
      <c r="Z34" s="46" t="s">
        <v>43</v>
      </c>
    </row>
    <row r="35" spans="1:26" s="15" customFormat="1" ht="25.5" x14ac:dyDescent="0.2">
      <c r="A35" s="47" t="s">
        <v>32</v>
      </c>
      <c r="B35" s="87" t="s">
        <v>45</v>
      </c>
      <c r="C35" s="96" t="s">
        <v>46</v>
      </c>
      <c r="D35" s="96"/>
      <c r="E35" s="96"/>
      <c r="F35" s="48" t="s">
        <v>29</v>
      </c>
      <c r="G35" s="49">
        <v>2</v>
      </c>
      <c r="H35" s="50">
        <v>39</v>
      </c>
      <c r="I35" s="51">
        <v>25.05</v>
      </c>
      <c r="J35" s="52"/>
      <c r="K35" s="52"/>
      <c r="L35" s="51">
        <v>78</v>
      </c>
      <c r="M35" s="51">
        <v>50.1</v>
      </c>
      <c r="N35" s="52"/>
      <c r="O35" s="52"/>
      <c r="X35" s="46"/>
      <c r="Y35" s="16"/>
      <c r="Z35" s="46" t="s">
        <v>46</v>
      </c>
    </row>
    <row r="36" spans="1:26" s="15" customFormat="1" ht="25.5" x14ac:dyDescent="0.2">
      <c r="A36" s="47" t="s">
        <v>44</v>
      </c>
      <c r="B36" s="87" t="s">
        <v>47</v>
      </c>
      <c r="C36" s="96" t="s">
        <v>48</v>
      </c>
      <c r="D36" s="96"/>
      <c r="E36" s="96"/>
      <c r="F36" s="48" t="s">
        <v>29</v>
      </c>
      <c r="G36" s="49">
        <v>1</v>
      </c>
      <c r="H36" s="50">
        <v>71.27</v>
      </c>
      <c r="I36" s="51">
        <v>37.700000000000003</v>
      </c>
      <c r="J36" s="52"/>
      <c r="K36" s="52"/>
      <c r="L36" s="51">
        <v>71.27</v>
      </c>
      <c r="M36" s="51">
        <v>37.700000000000003</v>
      </c>
      <c r="N36" s="52"/>
      <c r="O36" s="52"/>
      <c r="X36" s="46"/>
      <c r="Y36" s="16"/>
      <c r="Z36" s="46" t="s">
        <v>48</v>
      </c>
    </row>
    <row r="37" spans="1:26" s="15" customFormat="1" ht="12.75" x14ac:dyDescent="0.2">
      <c r="A37" s="120" t="s">
        <v>49</v>
      </c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X37" s="46"/>
      <c r="Y37" s="16" t="s">
        <v>49</v>
      </c>
      <c r="Z37" s="46"/>
    </row>
    <row r="38" spans="1:26" s="15" customFormat="1" ht="63.75" x14ac:dyDescent="0.2">
      <c r="A38" s="47" t="s">
        <v>35</v>
      </c>
      <c r="B38" s="87" t="s">
        <v>51</v>
      </c>
      <c r="C38" s="96" t="s">
        <v>52</v>
      </c>
      <c r="D38" s="96"/>
      <c r="E38" s="96"/>
      <c r="F38" s="48" t="s">
        <v>29</v>
      </c>
      <c r="G38" s="49">
        <v>132</v>
      </c>
      <c r="H38" s="50">
        <v>24.12</v>
      </c>
      <c r="I38" s="51">
        <v>20.43</v>
      </c>
      <c r="J38" s="51">
        <v>0.6</v>
      </c>
      <c r="K38" s="52"/>
      <c r="L38" s="50">
        <v>3183.84</v>
      </c>
      <c r="M38" s="50">
        <v>2696.76</v>
      </c>
      <c r="N38" s="51">
        <v>79.2</v>
      </c>
      <c r="O38" s="52"/>
      <c r="X38" s="46"/>
      <c r="Y38" s="16"/>
      <c r="Z38" s="46" t="s">
        <v>52</v>
      </c>
    </row>
    <row r="39" spans="1:26" s="15" customFormat="1" ht="63.75" x14ac:dyDescent="0.2">
      <c r="A39" s="47" t="s">
        <v>38</v>
      </c>
      <c r="B39" s="87" t="s">
        <v>54</v>
      </c>
      <c r="C39" s="96" t="s">
        <v>55</v>
      </c>
      <c r="D39" s="96"/>
      <c r="E39" s="96"/>
      <c r="F39" s="48" t="s">
        <v>29</v>
      </c>
      <c r="G39" s="49">
        <v>8</v>
      </c>
      <c r="H39" s="50">
        <v>29.36</v>
      </c>
      <c r="I39" s="51">
        <v>25.1</v>
      </c>
      <c r="J39" s="51">
        <v>0.71</v>
      </c>
      <c r="K39" s="52"/>
      <c r="L39" s="51">
        <v>234.88</v>
      </c>
      <c r="M39" s="51">
        <v>200.8</v>
      </c>
      <c r="N39" s="51">
        <v>5.68</v>
      </c>
      <c r="O39" s="52"/>
      <c r="X39" s="46"/>
      <c r="Y39" s="16"/>
      <c r="Z39" s="46" t="s">
        <v>55</v>
      </c>
    </row>
    <row r="40" spans="1:26" s="15" customFormat="1" ht="38.25" x14ac:dyDescent="0.2">
      <c r="A40" s="47" t="s">
        <v>189</v>
      </c>
      <c r="B40" s="87" t="s">
        <v>36</v>
      </c>
      <c r="C40" s="96" t="s">
        <v>56</v>
      </c>
      <c r="D40" s="96"/>
      <c r="E40" s="96"/>
      <c r="F40" s="48" t="s">
        <v>29</v>
      </c>
      <c r="G40" s="49">
        <v>13</v>
      </c>
      <c r="H40" s="50">
        <v>23.54</v>
      </c>
      <c r="I40" s="51">
        <v>13.74</v>
      </c>
      <c r="J40" s="51">
        <v>8.61</v>
      </c>
      <c r="K40" s="51">
        <v>0.65</v>
      </c>
      <c r="L40" s="51">
        <v>306.02</v>
      </c>
      <c r="M40" s="51">
        <v>178.62</v>
      </c>
      <c r="N40" s="51">
        <v>111.93</v>
      </c>
      <c r="O40" s="51">
        <v>8.4499999999999993</v>
      </c>
      <c r="X40" s="46"/>
      <c r="Y40" s="16"/>
      <c r="Z40" s="46" t="s">
        <v>56</v>
      </c>
    </row>
    <row r="41" spans="1:26" s="15" customFormat="1" ht="38.25" x14ac:dyDescent="0.2">
      <c r="A41" s="47" t="s">
        <v>41</v>
      </c>
      <c r="B41" s="87" t="s">
        <v>39</v>
      </c>
      <c r="C41" s="96" t="s">
        <v>57</v>
      </c>
      <c r="D41" s="96"/>
      <c r="E41" s="96"/>
      <c r="F41" s="48" t="s">
        <v>29</v>
      </c>
      <c r="G41" s="49">
        <v>1</v>
      </c>
      <c r="H41" s="50">
        <v>23.54</v>
      </c>
      <c r="I41" s="51">
        <v>13.74</v>
      </c>
      <c r="J41" s="51">
        <v>8.61</v>
      </c>
      <c r="K41" s="51">
        <v>0.65</v>
      </c>
      <c r="L41" s="51">
        <v>23.54</v>
      </c>
      <c r="M41" s="51">
        <v>13.74</v>
      </c>
      <c r="N41" s="51">
        <v>8.61</v>
      </c>
      <c r="O41" s="51">
        <v>0.65</v>
      </c>
      <c r="X41" s="46"/>
      <c r="Y41" s="16"/>
      <c r="Z41" s="46" t="s">
        <v>57</v>
      </c>
    </row>
    <row r="42" spans="1:26" s="15" customFormat="1" ht="12.75" x14ac:dyDescent="0.2">
      <c r="A42" s="47" t="s">
        <v>50</v>
      </c>
      <c r="B42" s="87" t="s">
        <v>59</v>
      </c>
      <c r="C42" s="96" t="s">
        <v>60</v>
      </c>
      <c r="D42" s="96"/>
      <c r="E42" s="96"/>
      <c r="F42" s="48" t="s">
        <v>61</v>
      </c>
      <c r="G42" s="49">
        <v>15</v>
      </c>
      <c r="H42" s="50">
        <v>2.48</v>
      </c>
      <c r="I42" s="51">
        <v>2.4300000000000002</v>
      </c>
      <c r="J42" s="52"/>
      <c r="K42" s="52"/>
      <c r="L42" s="51">
        <v>37.200000000000003</v>
      </c>
      <c r="M42" s="51">
        <v>36.450000000000003</v>
      </c>
      <c r="N42" s="52"/>
      <c r="O42" s="52"/>
      <c r="X42" s="46"/>
      <c r="Y42" s="16"/>
      <c r="Z42" s="46" t="s">
        <v>60</v>
      </c>
    </row>
    <row r="43" spans="1:26" s="15" customFormat="1" ht="25.5" x14ac:dyDescent="0.2">
      <c r="A43" s="47" t="s">
        <v>58</v>
      </c>
      <c r="B43" s="87" t="s">
        <v>63</v>
      </c>
      <c r="C43" s="96" t="s">
        <v>64</v>
      </c>
      <c r="D43" s="96"/>
      <c r="E43" s="96"/>
      <c r="F43" s="48" t="s">
        <v>29</v>
      </c>
      <c r="G43" s="49">
        <v>1</v>
      </c>
      <c r="H43" s="50">
        <v>135.06</v>
      </c>
      <c r="I43" s="51">
        <v>82.25</v>
      </c>
      <c r="J43" s="51">
        <v>36.29</v>
      </c>
      <c r="K43" s="51">
        <v>4.62</v>
      </c>
      <c r="L43" s="51">
        <v>135.06</v>
      </c>
      <c r="M43" s="51">
        <v>82.25</v>
      </c>
      <c r="N43" s="51">
        <v>36.29</v>
      </c>
      <c r="O43" s="51">
        <v>4.62</v>
      </c>
      <c r="X43" s="46"/>
      <c r="Y43" s="16"/>
      <c r="Z43" s="46" t="s">
        <v>64</v>
      </c>
    </row>
    <row r="44" spans="1:26" s="15" customFormat="1" ht="25.5" x14ac:dyDescent="0.2">
      <c r="A44" s="47" t="s">
        <v>62</v>
      </c>
      <c r="B44" s="87" t="s">
        <v>66</v>
      </c>
      <c r="C44" s="96" t="s">
        <v>67</v>
      </c>
      <c r="D44" s="96"/>
      <c r="E44" s="96"/>
      <c r="F44" s="48" t="s">
        <v>29</v>
      </c>
      <c r="G44" s="49">
        <v>1</v>
      </c>
      <c r="H44" s="50">
        <v>1218.9000000000001</v>
      </c>
      <c r="I44" s="51">
        <v>755.14</v>
      </c>
      <c r="J44" s="51">
        <v>297.04000000000002</v>
      </c>
      <c r="K44" s="51">
        <v>37.82</v>
      </c>
      <c r="L44" s="50">
        <v>1218.9000000000001</v>
      </c>
      <c r="M44" s="51">
        <v>755.14</v>
      </c>
      <c r="N44" s="51">
        <v>297.04000000000002</v>
      </c>
      <c r="O44" s="51">
        <v>37.82</v>
      </c>
      <c r="X44" s="46"/>
      <c r="Y44" s="16"/>
      <c r="Z44" s="46" t="s">
        <v>67</v>
      </c>
    </row>
    <row r="45" spans="1:26" s="15" customFormat="1" ht="38.25" x14ac:dyDescent="0.2">
      <c r="A45" s="47" t="s">
        <v>68</v>
      </c>
      <c r="B45" s="87" t="s">
        <v>69</v>
      </c>
      <c r="C45" s="96" t="s">
        <v>70</v>
      </c>
      <c r="D45" s="96"/>
      <c r="E45" s="96"/>
      <c r="F45" s="48" t="s">
        <v>29</v>
      </c>
      <c r="G45" s="49">
        <v>53</v>
      </c>
      <c r="H45" s="50">
        <v>35.39</v>
      </c>
      <c r="I45" s="51">
        <v>22.94</v>
      </c>
      <c r="J45" s="52"/>
      <c r="K45" s="52"/>
      <c r="L45" s="50">
        <v>1875.67</v>
      </c>
      <c r="M45" s="50">
        <v>1215.82</v>
      </c>
      <c r="N45" s="52"/>
      <c r="O45" s="52"/>
      <c r="X45" s="46"/>
      <c r="Y45" s="16"/>
      <c r="Z45" s="46" t="s">
        <v>70</v>
      </c>
    </row>
    <row r="46" spans="1:26" s="15" customFormat="1" ht="12.75" x14ac:dyDescent="0.2">
      <c r="A46" s="120" t="s">
        <v>71</v>
      </c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X46" s="46"/>
      <c r="Y46" s="16" t="s">
        <v>71</v>
      </c>
      <c r="Z46" s="46"/>
    </row>
    <row r="47" spans="1:26" s="15" customFormat="1" ht="25.5" x14ac:dyDescent="0.2">
      <c r="A47" s="47" t="s">
        <v>53</v>
      </c>
      <c r="B47" s="87" t="s">
        <v>73</v>
      </c>
      <c r="C47" s="96" t="s">
        <v>74</v>
      </c>
      <c r="D47" s="96"/>
      <c r="E47" s="96"/>
      <c r="F47" s="48" t="s">
        <v>75</v>
      </c>
      <c r="G47" s="49">
        <v>6</v>
      </c>
      <c r="H47" s="50">
        <v>276.11</v>
      </c>
      <c r="I47" s="51">
        <v>195.97</v>
      </c>
      <c r="J47" s="51">
        <v>22.99</v>
      </c>
      <c r="K47" s="51">
        <v>0.16</v>
      </c>
      <c r="L47" s="50">
        <v>1656.66</v>
      </c>
      <c r="M47" s="50">
        <v>1175.82</v>
      </c>
      <c r="N47" s="51">
        <v>137.94</v>
      </c>
      <c r="O47" s="51">
        <v>0.96</v>
      </c>
      <c r="X47" s="46"/>
      <c r="Y47" s="16"/>
      <c r="Z47" s="46" t="s">
        <v>74</v>
      </c>
    </row>
    <row r="48" spans="1:26" s="15" customFormat="1" ht="12.75" x14ac:dyDescent="0.2">
      <c r="A48" s="120" t="s">
        <v>76</v>
      </c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X48" s="46"/>
      <c r="Y48" s="16" t="s">
        <v>76</v>
      </c>
      <c r="Z48" s="46"/>
    </row>
    <row r="49" spans="1:26" s="15" customFormat="1" ht="63.75" x14ac:dyDescent="0.2">
      <c r="A49" s="47" t="s">
        <v>72</v>
      </c>
      <c r="B49" s="87" t="s">
        <v>78</v>
      </c>
      <c r="C49" s="96" t="s">
        <v>79</v>
      </c>
      <c r="D49" s="96"/>
      <c r="E49" s="96"/>
      <c r="F49" s="48" t="s">
        <v>75</v>
      </c>
      <c r="G49" s="49">
        <v>25</v>
      </c>
      <c r="H49" s="50">
        <v>207.52</v>
      </c>
      <c r="I49" s="51">
        <v>126.17</v>
      </c>
      <c r="J49" s="52"/>
      <c r="K49" s="52"/>
      <c r="L49" s="50">
        <v>5188</v>
      </c>
      <c r="M49" s="50">
        <v>3154.25</v>
      </c>
      <c r="N49" s="52"/>
      <c r="O49" s="52"/>
      <c r="X49" s="46"/>
      <c r="Y49" s="16"/>
      <c r="Z49" s="46" t="s">
        <v>79</v>
      </c>
    </row>
    <row r="50" spans="1:26" s="15" customFormat="1" ht="25.5" x14ac:dyDescent="0.2">
      <c r="A50" s="47" t="s">
        <v>77</v>
      </c>
      <c r="B50" s="87" t="s">
        <v>80</v>
      </c>
      <c r="C50" s="96" t="s">
        <v>81</v>
      </c>
      <c r="D50" s="96"/>
      <c r="E50" s="96"/>
      <c r="F50" s="48" t="s">
        <v>82</v>
      </c>
      <c r="G50" s="49">
        <v>1</v>
      </c>
      <c r="H50" s="50">
        <v>328.03</v>
      </c>
      <c r="I50" s="51">
        <v>169.02</v>
      </c>
      <c r="J50" s="51">
        <v>150.57</v>
      </c>
      <c r="K50" s="51">
        <v>12.39</v>
      </c>
      <c r="L50" s="51">
        <v>328.03</v>
      </c>
      <c r="M50" s="51">
        <v>169.02</v>
      </c>
      <c r="N50" s="51">
        <v>150.57</v>
      </c>
      <c r="O50" s="51">
        <v>12.39</v>
      </c>
      <c r="X50" s="46"/>
      <c r="Y50" s="16"/>
      <c r="Z50" s="46" t="s">
        <v>81</v>
      </c>
    </row>
    <row r="51" spans="1:26" s="15" customFormat="1" ht="38.25" x14ac:dyDescent="0.2">
      <c r="A51" s="47" t="s">
        <v>190</v>
      </c>
      <c r="B51" s="87" t="s">
        <v>83</v>
      </c>
      <c r="C51" s="96" t="s">
        <v>84</v>
      </c>
      <c r="D51" s="96"/>
      <c r="E51" s="96"/>
      <c r="F51" s="48" t="s">
        <v>85</v>
      </c>
      <c r="G51" s="49">
        <v>1</v>
      </c>
      <c r="H51" s="50">
        <v>2004.43</v>
      </c>
      <c r="I51" s="51">
        <v>166.35</v>
      </c>
      <c r="J51" s="50">
        <v>1271.5999999999999</v>
      </c>
      <c r="K51" s="51">
        <v>177.02</v>
      </c>
      <c r="L51" s="50">
        <v>2004.43</v>
      </c>
      <c r="M51" s="51">
        <v>166.35</v>
      </c>
      <c r="N51" s="50">
        <v>1271.5999999999999</v>
      </c>
      <c r="O51" s="51">
        <v>177.02</v>
      </c>
      <c r="X51" s="46"/>
      <c r="Y51" s="16"/>
      <c r="Z51" s="46" t="s">
        <v>84</v>
      </c>
    </row>
    <row r="52" spans="1:26" s="15" customFormat="1" ht="63.75" x14ac:dyDescent="0.2">
      <c r="A52" s="47" t="s">
        <v>90</v>
      </c>
      <c r="B52" s="87" t="s">
        <v>87</v>
      </c>
      <c r="C52" s="96" t="s">
        <v>88</v>
      </c>
      <c r="D52" s="96"/>
      <c r="E52" s="96"/>
      <c r="F52" s="48" t="s">
        <v>75</v>
      </c>
      <c r="G52" s="66">
        <v>2.5</v>
      </c>
      <c r="H52" s="50">
        <v>293.52999999999997</v>
      </c>
      <c r="I52" s="51">
        <v>226.39</v>
      </c>
      <c r="J52" s="51">
        <v>45.25</v>
      </c>
      <c r="K52" s="51">
        <v>1.47</v>
      </c>
      <c r="L52" s="51">
        <v>733.84</v>
      </c>
      <c r="M52" s="51">
        <v>565.98</v>
      </c>
      <c r="N52" s="51">
        <v>113.13</v>
      </c>
      <c r="O52" s="51">
        <v>3.68</v>
      </c>
      <c r="X52" s="46"/>
      <c r="Y52" s="16"/>
      <c r="Z52" s="46" t="s">
        <v>88</v>
      </c>
    </row>
    <row r="53" spans="1:26" s="15" customFormat="1" ht="12.75" x14ac:dyDescent="0.2">
      <c r="A53" s="120" t="s">
        <v>89</v>
      </c>
      <c r="B53" s="120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X53" s="46"/>
      <c r="Y53" s="16" t="s">
        <v>89</v>
      </c>
      <c r="Z53" s="46"/>
    </row>
    <row r="54" spans="1:26" s="15" customFormat="1" ht="51" x14ac:dyDescent="0.2">
      <c r="A54" s="47" t="s">
        <v>86</v>
      </c>
      <c r="B54" s="87" t="s">
        <v>91</v>
      </c>
      <c r="C54" s="96" t="s">
        <v>92</v>
      </c>
      <c r="D54" s="96"/>
      <c r="E54" s="96"/>
      <c r="F54" s="48" t="s">
        <v>93</v>
      </c>
      <c r="G54" s="49">
        <v>1</v>
      </c>
      <c r="H54" s="50">
        <v>381.58</v>
      </c>
      <c r="I54" s="51">
        <v>374.1</v>
      </c>
      <c r="J54" s="52"/>
      <c r="K54" s="52"/>
      <c r="L54" s="51">
        <v>381.58</v>
      </c>
      <c r="M54" s="51">
        <v>374.1</v>
      </c>
      <c r="N54" s="52"/>
      <c r="O54" s="52"/>
      <c r="X54" s="46"/>
      <c r="Y54" s="16"/>
      <c r="Z54" s="46" t="s">
        <v>92</v>
      </c>
    </row>
    <row r="55" spans="1:26" s="15" customFormat="1" ht="51" x14ac:dyDescent="0.2">
      <c r="A55" s="47" t="s">
        <v>191</v>
      </c>
      <c r="B55" s="87" t="s">
        <v>94</v>
      </c>
      <c r="C55" s="96" t="s">
        <v>95</v>
      </c>
      <c r="D55" s="96"/>
      <c r="E55" s="96"/>
      <c r="F55" s="48" t="s">
        <v>96</v>
      </c>
      <c r="G55" s="49">
        <v>1</v>
      </c>
      <c r="H55" s="50">
        <v>103.32</v>
      </c>
      <c r="I55" s="51">
        <v>103.32</v>
      </c>
      <c r="J55" s="52"/>
      <c r="K55" s="52"/>
      <c r="L55" s="51">
        <v>103.32</v>
      </c>
      <c r="M55" s="51">
        <v>103.32</v>
      </c>
      <c r="N55" s="52"/>
      <c r="O55" s="52"/>
      <c r="X55" s="46"/>
      <c r="Y55" s="16"/>
      <c r="Z55" s="46" t="s">
        <v>95</v>
      </c>
    </row>
    <row r="56" spans="1:26" s="15" customFormat="1" ht="76.5" x14ac:dyDescent="0.2">
      <c r="A56" s="47" t="s">
        <v>65</v>
      </c>
      <c r="B56" s="87" t="s">
        <v>97</v>
      </c>
      <c r="C56" s="96" t="s">
        <v>98</v>
      </c>
      <c r="D56" s="96"/>
      <c r="E56" s="96"/>
      <c r="F56" s="48" t="s">
        <v>99</v>
      </c>
      <c r="G56" s="49">
        <v>1</v>
      </c>
      <c r="H56" s="50">
        <v>162.08000000000001</v>
      </c>
      <c r="I56" s="51">
        <v>158.21</v>
      </c>
      <c r="J56" s="52"/>
      <c r="K56" s="52"/>
      <c r="L56" s="51">
        <v>162.08000000000001</v>
      </c>
      <c r="M56" s="51">
        <v>158.21</v>
      </c>
      <c r="N56" s="52"/>
      <c r="O56" s="52"/>
      <c r="X56" s="46"/>
      <c r="Y56" s="16"/>
      <c r="Z56" s="46" t="s">
        <v>98</v>
      </c>
    </row>
    <row r="57" spans="1:26" s="15" customFormat="1" ht="38.25" x14ac:dyDescent="0.2">
      <c r="A57" s="47" t="s">
        <v>192</v>
      </c>
      <c r="B57" s="87" t="s">
        <v>100</v>
      </c>
      <c r="C57" s="96" t="s">
        <v>101</v>
      </c>
      <c r="D57" s="96"/>
      <c r="E57" s="96"/>
      <c r="F57" s="48" t="s">
        <v>102</v>
      </c>
      <c r="G57" s="49">
        <v>1</v>
      </c>
      <c r="H57" s="50">
        <v>258.18</v>
      </c>
      <c r="I57" s="51">
        <v>253.12</v>
      </c>
      <c r="J57" s="52"/>
      <c r="K57" s="52"/>
      <c r="L57" s="51">
        <v>258.18</v>
      </c>
      <c r="M57" s="51">
        <v>253.12</v>
      </c>
      <c r="N57" s="52"/>
      <c r="O57" s="52"/>
      <c r="X57" s="46"/>
      <c r="Y57" s="16"/>
      <c r="Z57" s="46" t="s">
        <v>101</v>
      </c>
    </row>
    <row r="58" spans="1:26" s="15" customFormat="1" ht="25.5" x14ac:dyDescent="0.2">
      <c r="A58" s="47" t="s">
        <v>193</v>
      </c>
      <c r="B58" s="87" t="s">
        <v>103</v>
      </c>
      <c r="C58" s="96" t="s">
        <v>104</v>
      </c>
      <c r="D58" s="96"/>
      <c r="E58" s="96"/>
      <c r="F58" s="48" t="s">
        <v>105</v>
      </c>
      <c r="G58" s="49">
        <v>1</v>
      </c>
      <c r="H58" s="50">
        <v>862.52</v>
      </c>
      <c r="I58" s="51">
        <v>845.61</v>
      </c>
      <c r="J58" s="52"/>
      <c r="K58" s="52"/>
      <c r="L58" s="51">
        <v>862.52</v>
      </c>
      <c r="M58" s="51">
        <v>845.61</v>
      </c>
      <c r="N58" s="52"/>
      <c r="O58" s="52"/>
      <c r="X58" s="46"/>
      <c r="Y58" s="16"/>
      <c r="Z58" s="46" t="s">
        <v>104</v>
      </c>
    </row>
    <row r="59" spans="1:26" s="15" customFormat="1" ht="25.5" x14ac:dyDescent="0.2">
      <c r="A59" s="47" t="s">
        <v>194</v>
      </c>
      <c r="B59" s="87" t="s">
        <v>106</v>
      </c>
      <c r="C59" s="96" t="s">
        <v>107</v>
      </c>
      <c r="D59" s="96"/>
      <c r="E59" s="96"/>
      <c r="F59" s="48" t="s">
        <v>29</v>
      </c>
      <c r="G59" s="49">
        <v>10</v>
      </c>
      <c r="H59" s="50">
        <v>6.61</v>
      </c>
      <c r="I59" s="51">
        <v>6.17</v>
      </c>
      <c r="J59" s="52"/>
      <c r="K59" s="52"/>
      <c r="L59" s="51">
        <v>66.099999999999994</v>
      </c>
      <c r="M59" s="51">
        <v>61.7</v>
      </c>
      <c r="N59" s="52"/>
      <c r="O59" s="52"/>
      <c r="X59" s="46"/>
      <c r="Y59" s="16"/>
      <c r="Z59" s="46" t="s">
        <v>107</v>
      </c>
    </row>
    <row r="60" spans="1:26" s="15" customFormat="1" ht="12.75" x14ac:dyDescent="0.2">
      <c r="A60" s="120" t="s">
        <v>108</v>
      </c>
      <c r="B60" s="120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X60" s="46"/>
      <c r="Y60" s="16" t="s">
        <v>108</v>
      </c>
      <c r="Z60" s="46"/>
    </row>
    <row r="61" spans="1:26" s="15" customFormat="1" ht="51" x14ac:dyDescent="0.2">
      <c r="A61" s="47" t="s">
        <v>195</v>
      </c>
      <c r="B61" s="87" t="s">
        <v>27</v>
      </c>
      <c r="C61" s="96" t="s">
        <v>109</v>
      </c>
      <c r="D61" s="96"/>
      <c r="E61" s="96"/>
      <c r="F61" s="48" t="s">
        <v>29</v>
      </c>
      <c r="G61" s="49">
        <v>1</v>
      </c>
      <c r="H61" s="50">
        <v>164.7</v>
      </c>
      <c r="I61" s="51">
        <v>148.82</v>
      </c>
      <c r="J61" s="51">
        <v>0.6</v>
      </c>
      <c r="K61" s="52"/>
      <c r="L61" s="51">
        <v>164.7</v>
      </c>
      <c r="M61" s="51">
        <v>148.82</v>
      </c>
      <c r="N61" s="51">
        <v>0.6</v>
      </c>
      <c r="O61" s="52"/>
      <c r="X61" s="46"/>
      <c r="Y61" s="16"/>
      <c r="Z61" s="46" t="s">
        <v>109</v>
      </c>
    </row>
    <row r="62" spans="1:26" s="15" customFormat="1" ht="51" x14ac:dyDescent="0.2">
      <c r="A62" s="47" t="s">
        <v>196</v>
      </c>
      <c r="B62" s="87" t="s">
        <v>110</v>
      </c>
      <c r="C62" s="96" t="s">
        <v>111</v>
      </c>
      <c r="D62" s="96"/>
      <c r="E62" s="96"/>
      <c r="F62" s="48" t="s">
        <v>29</v>
      </c>
      <c r="G62" s="49">
        <v>6</v>
      </c>
      <c r="H62" s="50">
        <v>69.069999999999993</v>
      </c>
      <c r="I62" s="51">
        <v>61.06</v>
      </c>
      <c r="J62" s="51">
        <v>0.6</v>
      </c>
      <c r="K62" s="52"/>
      <c r="L62" s="51">
        <v>414.42</v>
      </c>
      <c r="M62" s="51">
        <v>366.36</v>
      </c>
      <c r="N62" s="51">
        <v>3.6</v>
      </c>
      <c r="O62" s="52"/>
      <c r="X62" s="46"/>
      <c r="Y62" s="16"/>
      <c r="Z62" s="46" t="s">
        <v>111</v>
      </c>
    </row>
    <row r="63" spans="1:26" s="15" customFormat="1" ht="38.25" x14ac:dyDescent="0.2">
      <c r="A63" s="47" t="s">
        <v>197</v>
      </c>
      <c r="B63" s="87" t="s">
        <v>112</v>
      </c>
      <c r="C63" s="96" t="s">
        <v>113</v>
      </c>
      <c r="D63" s="96"/>
      <c r="E63" s="96"/>
      <c r="F63" s="48" t="s">
        <v>29</v>
      </c>
      <c r="G63" s="49">
        <v>1</v>
      </c>
      <c r="H63" s="50">
        <v>62.75</v>
      </c>
      <c r="I63" s="51">
        <v>54.98</v>
      </c>
      <c r="J63" s="51">
        <v>0.48</v>
      </c>
      <c r="K63" s="52"/>
      <c r="L63" s="51">
        <v>62.75</v>
      </c>
      <c r="M63" s="51">
        <v>54.98</v>
      </c>
      <c r="N63" s="51">
        <v>0.48</v>
      </c>
      <c r="O63" s="52"/>
      <c r="X63" s="46"/>
      <c r="Y63" s="16"/>
      <c r="Z63" s="46" t="s">
        <v>113</v>
      </c>
    </row>
    <row r="64" spans="1:26" s="15" customFormat="1" ht="38.25" x14ac:dyDescent="0.2">
      <c r="A64" s="47" t="s">
        <v>198</v>
      </c>
      <c r="B64" s="87" t="s">
        <v>39</v>
      </c>
      <c r="C64" s="96" t="s">
        <v>114</v>
      </c>
      <c r="D64" s="96"/>
      <c r="E64" s="96"/>
      <c r="F64" s="48" t="s">
        <v>29</v>
      </c>
      <c r="G64" s="49">
        <v>5</v>
      </c>
      <c r="H64" s="50">
        <v>23.54</v>
      </c>
      <c r="I64" s="51">
        <v>13.74</v>
      </c>
      <c r="J64" s="51">
        <v>8.61</v>
      </c>
      <c r="K64" s="51">
        <v>0.65</v>
      </c>
      <c r="L64" s="51">
        <v>117.7</v>
      </c>
      <c r="M64" s="51">
        <v>68.7</v>
      </c>
      <c r="N64" s="51">
        <v>43.05</v>
      </c>
      <c r="O64" s="51">
        <v>3.25</v>
      </c>
      <c r="X64" s="46"/>
      <c r="Y64" s="16"/>
      <c r="Z64" s="46" t="s">
        <v>114</v>
      </c>
    </row>
    <row r="65" spans="1:29" s="15" customFormat="1" ht="51" x14ac:dyDescent="0.2">
      <c r="A65" s="47" t="s">
        <v>199</v>
      </c>
      <c r="B65" s="87" t="s">
        <v>91</v>
      </c>
      <c r="C65" s="96" t="s">
        <v>92</v>
      </c>
      <c r="D65" s="96"/>
      <c r="E65" s="96"/>
      <c r="F65" s="48" t="s">
        <v>93</v>
      </c>
      <c r="G65" s="49">
        <v>1</v>
      </c>
      <c r="H65" s="50">
        <v>381.58</v>
      </c>
      <c r="I65" s="51">
        <v>374.1</v>
      </c>
      <c r="J65" s="52"/>
      <c r="K65" s="52"/>
      <c r="L65" s="51">
        <v>381.58</v>
      </c>
      <c r="M65" s="51">
        <v>374.1</v>
      </c>
      <c r="N65" s="52"/>
      <c r="O65" s="52"/>
      <c r="X65" s="46"/>
      <c r="Y65" s="16"/>
      <c r="Z65" s="46" t="s">
        <v>92</v>
      </c>
    </row>
    <row r="66" spans="1:29" s="15" customFormat="1" ht="38.25" x14ac:dyDescent="0.2">
      <c r="A66" s="47" t="s">
        <v>200</v>
      </c>
      <c r="B66" s="87" t="s">
        <v>115</v>
      </c>
      <c r="C66" s="96" t="s">
        <v>116</v>
      </c>
      <c r="D66" s="96"/>
      <c r="E66" s="96"/>
      <c r="F66" s="48" t="s">
        <v>29</v>
      </c>
      <c r="G66" s="49">
        <v>2</v>
      </c>
      <c r="H66" s="50">
        <v>19.68</v>
      </c>
      <c r="I66" s="51">
        <v>15.49</v>
      </c>
      <c r="J66" s="51">
        <v>0.48</v>
      </c>
      <c r="K66" s="52"/>
      <c r="L66" s="51">
        <v>39.36</v>
      </c>
      <c r="M66" s="51">
        <v>30.98</v>
      </c>
      <c r="N66" s="51">
        <v>0.96</v>
      </c>
      <c r="O66" s="52"/>
      <c r="X66" s="46"/>
      <c r="Y66" s="16"/>
      <c r="Z66" s="46" t="s">
        <v>116</v>
      </c>
    </row>
    <row r="67" spans="1:29" s="15" customFormat="1" ht="12.75" x14ac:dyDescent="0.2">
      <c r="A67" s="96" t="s">
        <v>117</v>
      </c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52"/>
      <c r="M67" s="52"/>
      <c r="N67" s="52"/>
      <c r="O67" s="52"/>
      <c r="AB67" s="46" t="s">
        <v>117</v>
      </c>
    </row>
    <row r="68" spans="1:29" s="15" customFormat="1" ht="12.75" x14ac:dyDescent="0.2">
      <c r="A68" s="106" t="s">
        <v>118</v>
      </c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53">
        <v>21039.88</v>
      </c>
      <c r="M68" s="54"/>
      <c r="N68" s="54"/>
      <c r="O68" s="54"/>
      <c r="AB68" s="46"/>
      <c r="AC68" s="16" t="s">
        <v>118</v>
      </c>
    </row>
    <row r="69" spans="1:29" s="15" customFormat="1" ht="12.75" x14ac:dyDescent="0.2">
      <c r="A69" s="106" t="s">
        <v>119</v>
      </c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54"/>
      <c r="M69" s="54"/>
      <c r="N69" s="54"/>
      <c r="O69" s="54"/>
      <c r="AB69" s="46"/>
      <c r="AC69" s="16" t="s">
        <v>119</v>
      </c>
    </row>
    <row r="70" spans="1:29" s="15" customFormat="1" ht="12.75" x14ac:dyDescent="0.2">
      <c r="A70" s="106" t="s">
        <v>120</v>
      </c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53">
        <v>14082.12</v>
      </c>
      <c r="M70" s="54"/>
      <c r="N70" s="54"/>
      <c r="O70" s="54"/>
      <c r="AB70" s="46"/>
      <c r="AC70" s="16" t="s">
        <v>120</v>
      </c>
    </row>
    <row r="71" spans="1:29" s="15" customFormat="1" ht="12.75" x14ac:dyDescent="0.2">
      <c r="A71" s="106" t="s">
        <v>121</v>
      </c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53">
        <v>2357.54</v>
      </c>
      <c r="M71" s="54"/>
      <c r="N71" s="54"/>
      <c r="O71" s="54"/>
      <c r="AB71" s="46"/>
      <c r="AC71" s="16" t="s">
        <v>121</v>
      </c>
    </row>
    <row r="72" spans="1:29" s="15" customFormat="1" ht="12.75" x14ac:dyDescent="0.2">
      <c r="A72" s="106" t="s">
        <v>122</v>
      </c>
      <c r="B72" s="106"/>
      <c r="C72" s="106"/>
      <c r="D72" s="106"/>
      <c r="E72" s="106"/>
      <c r="F72" s="106"/>
      <c r="G72" s="106"/>
      <c r="H72" s="106"/>
      <c r="I72" s="106"/>
      <c r="J72" s="106"/>
      <c r="K72" s="106"/>
      <c r="L72" s="55">
        <v>258.08999999999997</v>
      </c>
      <c r="M72" s="54"/>
      <c r="N72" s="54"/>
      <c r="O72" s="54"/>
      <c r="AB72" s="46"/>
      <c r="AC72" s="16" t="s">
        <v>122</v>
      </c>
    </row>
    <row r="73" spans="1:29" s="15" customFormat="1" ht="12.75" x14ac:dyDescent="0.2">
      <c r="A73" s="106" t="s">
        <v>123</v>
      </c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53">
        <v>4600.22</v>
      </c>
      <c r="M73" s="54"/>
      <c r="N73" s="54"/>
      <c r="O73" s="54"/>
      <c r="AB73" s="46"/>
      <c r="AC73" s="16" t="s">
        <v>123</v>
      </c>
    </row>
    <row r="74" spans="1:29" s="15" customFormat="1" ht="12.75" x14ac:dyDescent="0.2">
      <c r="A74" s="106" t="s">
        <v>124</v>
      </c>
      <c r="B74" s="106"/>
      <c r="C74" s="106"/>
      <c r="D74" s="106"/>
      <c r="E74" s="106"/>
      <c r="F74" s="106"/>
      <c r="G74" s="106"/>
      <c r="H74" s="106"/>
      <c r="I74" s="106"/>
      <c r="J74" s="106"/>
      <c r="K74" s="106"/>
      <c r="L74" s="53">
        <v>41221.83</v>
      </c>
      <c r="M74" s="54"/>
      <c r="N74" s="54"/>
      <c r="O74" s="54"/>
      <c r="AB74" s="46"/>
      <c r="AC74" s="16" t="s">
        <v>124</v>
      </c>
    </row>
    <row r="75" spans="1:29" s="15" customFormat="1" ht="12.75" x14ac:dyDescent="0.2">
      <c r="A75" s="106" t="s">
        <v>119</v>
      </c>
      <c r="B75" s="106"/>
      <c r="C75" s="106"/>
      <c r="D75" s="106"/>
      <c r="E75" s="106"/>
      <c r="F75" s="106"/>
      <c r="G75" s="106"/>
      <c r="H75" s="106"/>
      <c r="I75" s="106"/>
      <c r="J75" s="106"/>
      <c r="K75" s="106"/>
      <c r="L75" s="54"/>
      <c r="M75" s="54"/>
      <c r="N75" s="54"/>
      <c r="O75" s="54"/>
      <c r="AB75" s="46"/>
      <c r="AC75" s="16" t="s">
        <v>119</v>
      </c>
    </row>
    <row r="76" spans="1:29" s="15" customFormat="1" ht="12.75" x14ac:dyDescent="0.2">
      <c r="A76" s="106" t="s">
        <v>125</v>
      </c>
      <c r="B76" s="106"/>
      <c r="C76" s="106"/>
      <c r="D76" s="106"/>
      <c r="E76" s="106"/>
      <c r="F76" s="106"/>
      <c r="G76" s="106"/>
      <c r="H76" s="106"/>
      <c r="I76" s="106"/>
      <c r="J76" s="106"/>
      <c r="K76" s="106"/>
      <c r="L76" s="53">
        <v>14082.12</v>
      </c>
      <c r="M76" s="54"/>
      <c r="N76" s="54"/>
      <c r="O76" s="54"/>
      <c r="AB76" s="46"/>
      <c r="AC76" s="16" t="s">
        <v>125</v>
      </c>
    </row>
    <row r="77" spans="1:29" s="15" customFormat="1" ht="12.75" x14ac:dyDescent="0.2">
      <c r="A77" s="106" t="s">
        <v>126</v>
      </c>
      <c r="B77" s="106"/>
      <c r="C77" s="106"/>
      <c r="D77" s="106"/>
      <c r="E77" s="106"/>
      <c r="F77" s="106"/>
      <c r="G77" s="106"/>
      <c r="H77" s="106"/>
      <c r="I77" s="106"/>
      <c r="J77" s="106"/>
      <c r="K77" s="106"/>
      <c r="L77" s="53">
        <v>2357.54</v>
      </c>
      <c r="M77" s="54"/>
      <c r="N77" s="54"/>
      <c r="O77" s="54"/>
      <c r="AB77" s="46"/>
      <c r="AC77" s="16" t="s">
        <v>126</v>
      </c>
    </row>
    <row r="78" spans="1:29" s="15" customFormat="1" ht="12.75" x14ac:dyDescent="0.2">
      <c r="A78" s="106" t="s">
        <v>127</v>
      </c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55">
        <v>258.08999999999997</v>
      </c>
      <c r="M78" s="54"/>
      <c r="N78" s="54"/>
      <c r="O78" s="54"/>
      <c r="AB78" s="46"/>
      <c r="AC78" s="16" t="s">
        <v>127</v>
      </c>
    </row>
    <row r="79" spans="1:29" s="15" customFormat="1" ht="12.75" x14ac:dyDescent="0.2">
      <c r="A79" s="106" t="s">
        <v>128</v>
      </c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53">
        <v>4600.22</v>
      </c>
      <c r="M79" s="54"/>
      <c r="N79" s="54"/>
      <c r="O79" s="54"/>
      <c r="AB79" s="46"/>
      <c r="AC79" s="16" t="s">
        <v>128</v>
      </c>
    </row>
    <row r="80" spans="1:29" s="15" customFormat="1" ht="12.75" x14ac:dyDescent="0.2">
      <c r="A80" s="106" t="s">
        <v>129</v>
      </c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53">
        <v>13243.59</v>
      </c>
      <c r="M80" s="54"/>
      <c r="N80" s="54"/>
      <c r="O80" s="54"/>
      <c r="AB80" s="46"/>
      <c r="AC80" s="16" t="s">
        <v>129</v>
      </c>
    </row>
    <row r="81" spans="1:30" s="15" customFormat="1" ht="12.75" x14ac:dyDescent="0.2">
      <c r="A81" s="106" t="s">
        <v>130</v>
      </c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53">
        <v>6938.36</v>
      </c>
      <c r="M81" s="54"/>
      <c r="N81" s="54"/>
      <c r="O81" s="54"/>
      <c r="AB81" s="46"/>
      <c r="AC81" s="16" t="s">
        <v>130</v>
      </c>
    </row>
    <row r="82" spans="1:30" s="15" customFormat="1" ht="12.75" x14ac:dyDescent="0.2">
      <c r="A82" s="106" t="s">
        <v>131</v>
      </c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53">
        <v>14340.21</v>
      </c>
      <c r="M82" s="54"/>
      <c r="N82" s="54"/>
      <c r="O82" s="54"/>
      <c r="AB82" s="46"/>
      <c r="AC82" s="16" t="s">
        <v>131</v>
      </c>
    </row>
    <row r="83" spans="1:30" s="15" customFormat="1" ht="12.75" x14ac:dyDescent="0.2">
      <c r="A83" s="106" t="s">
        <v>132</v>
      </c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53">
        <v>13243.59</v>
      </c>
      <c r="M83" s="54"/>
      <c r="N83" s="54"/>
      <c r="O83" s="54"/>
      <c r="AB83" s="46"/>
      <c r="AC83" s="16" t="s">
        <v>132</v>
      </c>
    </row>
    <row r="84" spans="1:30" s="15" customFormat="1" ht="12.75" x14ac:dyDescent="0.2">
      <c r="A84" s="106" t="s">
        <v>133</v>
      </c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53">
        <v>6938.36</v>
      </c>
      <c r="M84" s="54"/>
      <c r="N84" s="54"/>
      <c r="O84" s="54"/>
      <c r="AB84" s="46"/>
      <c r="AC84" s="16" t="s">
        <v>133</v>
      </c>
    </row>
    <row r="85" spans="1:30" s="15" customFormat="1" ht="12.75" x14ac:dyDescent="0.2">
      <c r="A85" s="96" t="s">
        <v>134</v>
      </c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50">
        <v>859216</v>
      </c>
      <c r="M85" s="52"/>
      <c r="N85" s="52"/>
      <c r="O85" s="54"/>
      <c r="AB85" s="46"/>
      <c r="AD85" s="46" t="s">
        <v>134</v>
      </c>
    </row>
    <row r="86" spans="1:30" s="15" customFormat="1" ht="12.75" x14ac:dyDescent="0.2">
      <c r="A86" s="100" t="s">
        <v>135</v>
      </c>
      <c r="B86" s="101"/>
      <c r="C86" s="101"/>
      <c r="D86" s="101"/>
      <c r="E86" s="101"/>
      <c r="F86" s="101"/>
      <c r="G86" s="101"/>
      <c r="H86" s="101"/>
      <c r="I86" s="102"/>
      <c r="J86" s="1" t="s">
        <v>17</v>
      </c>
      <c r="K86" s="1" t="s">
        <v>136</v>
      </c>
      <c r="L86" s="1" t="s">
        <v>137</v>
      </c>
      <c r="M86" s="1" t="s">
        <v>138</v>
      </c>
      <c r="N86" s="2"/>
      <c r="O86" s="2"/>
      <c r="P86" s="2"/>
      <c r="Q86" s="2"/>
      <c r="R86" s="2"/>
      <c r="S86" s="2"/>
      <c r="T86" s="2"/>
      <c r="U86" s="2"/>
      <c r="V86" s="2"/>
      <c r="W86" s="2"/>
      <c r="X86" s="3"/>
      <c r="Y86" s="3"/>
      <c r="Z86" s="3"/>
      <c r="AA86" s="3"/>
      <c r="AB86" s="3"/>
      <c r="AC86" s="4"/>
      <c r="AD86" s="4"/>
    </row>
    <row r="87" spans="1:30" s="15" customFormat="1" ht="12.75" x14ac:dyDescent="0.2">
      <c r="A87" s="67" t="s">
        <v>139</v>
      </c>
      <c r="B87" s="68"/>
      <c r="C87" s="69"/>
      <c r="D87" s="69"/>
      <c r="E87" s="69"/>
      <c r="F87" s="69"/>
      <c r="G87" s="69"/>
      <c r="H87" s="69"/>
      <c r="I87" s="70"/>
      <c r="J87" s="6">
        <v>1</v>
      </c>
      <c r="K87" s="6" t="s">
        <v>140</v>
      </c>
      <c r="L87" s="71">
        <v>38065</v>
      </c>
      <c r="M87" s="71">
        <f>J87*L87</f>
        <v>38065</v>
      </c>
      <c r="N87" s="2"/>
      <c r="O87" s="2"/>
      <c r="P87" s="2"/>
      <c r="Q87" s="2"/>
      <c r="R87" s="2"/>
      <c r="S87" s="2"/>
      <c r="T87" s="2"/>
      <c r="U87" s="2"/>
      <c r="V87" s="2"/>
      <c r="W87" s="2"/>
      <c r="X87" s="7"/>
      <c r="Y87" s="7"/>
      <c r="Z87" s="7"/>
      <c r="AA87" s="7"/>
      <c r="AB87" s="7"/>
      <c r="AC87" s="72"/>
      <c r="AD87" s="72"/>
    </row>
    <row r="88" spans="1:30" s="8" customFormat="1" ht="12.75" x14ac:dyDescent="0.2">
      <c r="A88" s="67" t="s">
        <v>141</v>
      </c>
      <c r="B88" s="68"/>
      <c r="C88" s="69"/>
      <c r="D88" s="69"/>
      <c r="E88" s="69"/>
      <c r="F88" s="69"/>
      <c r="G88" s="69"/>
      <c r="H88" s="69"/>
      <c r="I88" s="70"/>
      <c r="J88" s="6">
        <v>1</v>
      </c>
      <c r="K88" s="6" t="s">
        <v>140</v>
      </c>
      <c r="L88" s="71">
        <v>21132</v>
      </c>
      <c r="M88" s="71">
        <f t="shared" ref="M88:M123" si="0">J88*L88</f>
        <v>21132</v>
      </c>
      <c r="N88" s="2"/>
      <c r="O88" s="2"/>
      <c r="P88" s="2"/>
      <c r="Q88" s="2"/>
      <c r="R88" s="2"/>
      <c r="S88" s="2"/>
      <c r="T88" s="2"/>
      <c r="U88" s="2"/>
      <c r="V88" s="2"/>
      <c r="W88" s="2"/>
      <c r="X88" s="7"/>
      <c r="Y88" s="7"/>
      <c r="Z88" s="7"/>
      <c r="AA88" s="7"/>
      <c r="AB88" s="7"/>
      <c r="AC88" s="72"/>
      <c r="AD88" s="72"/>
    </row>
    <row r="89" spans="1:30" s="8" customFormat="1" ht="12.75" x14ac:dyDescent="0.2">
      <c r="A89" s="103" t="s">
        <v>142</v>
      </c>
      <c r="B89" s="104"/>
      <c r="C89" s="104"/>
      <c r="D89" s="104"/>
      <c r="E89" s="104"/>
      <c r="F89" s="104"/>
      <c r="G89" s="104"/>
      <c r="H89" s="104"/>
      <c r="I89" s="105"/>
      <c r="J89" s="73">
        <v>1</v>
      </c>
      <c r="K89" s="73" t="s">
        <v>140</v>
      </c>
      <c r="L89" s="74">
        <v>13025</v>
      </c>
      <c r="M89" s="71">
        <f t="shared" si="0"/>
        <v>13025</v>
      </c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9"/>
      <c r="Y89" s="9"/>
      <c r="Z89" s="9"/>
    </row>
    <row r="90" spans="1:30" s="8" customFormat="1" ht="12.75" x14ac:dyDescent="0.2">
      <c r="A90" s="90" t="s">
        <v>143</v>
      </c>
      <c r="B90" s="91"/>
      <c r="C90" s="91"/>
      <c r="D90" s="91"/>
      <c r="E90" s="91"/>
      <c r="F90" s="91"/>
      <c r="G90" s="91"/>
      <c r="H90" s="91"/>
      <c r="I90" s="92"/>
      <c r="J90" s="6">
        <v>2</v>
      </c>
      <c r="K90" s="6" t="s">
        <v>140</v>
      </c>
      <c r="L90" s="71">
        <v>8473</v>
      </c>
      <c r="M90" s="71">
        <f t="shared" si="0"/>
        <v>16946</v>
      </c>
      <c r="N90" s="2"/>
      <c r="O90" s="2"/>
      <c r="P90" s="2"/>
      <c r="Q90" s="2"/>
      <c r="R90" s="2"/>
      <c r="S90" s="2"/>
      <c r="T90" s="2"/>
      <c r="U90" s="2"/>
      <c r="V90" s="2"/>
      <c r="W90" s="2"/>
      <c r="X90" s="7"/>
      <c r="Y90" s="7"/>
      <c r="Z90" s="7"/>
      <c r="AA90" s="7"/>
      <c r="AB90" s="7"/>
      <c r="AC90" s="72"/>
      <c r="AD90" s="72"/>
    </row>
    <row r="91" spans="1:30" s="8" customFormat="1" ht="12.75" x14ac:dyDescent="0.2">
      <c r="A91" s="90" t="s">
        <v>144</v>
      </c>
      <c r="B91" s="91"/>
      <c r="C91" s="91"/>
      <c r="D91" s="91"/>
      <c r="E91" s="91"/>
      <c r="F91" s="91"/>
      <c r="G91" s="91"/>
      <c r="H91" s="91"/>
      <c r="I91" s="92"/>
      <c r="J91" s="6">
        <v>6</v>
      </c>
      <c r="K91" s="6" t="s">
        <v>140</v>
      </c>
      <c r="L91" s="71">
        <v>988</v>
      </c>
      <c r="M91" s="71">
        <f t="shared" si="0"/>
        <v>5928</v>
      </c>
      <c r="N91" s="2"/>
      <c r="O91" s="2"/>
      <c r="P91" s="2"/>
      <c r="Q91" s="10"/>
      <c r="R91" s="10"/>
      <c r="S91" s="10"/>
      <c r="T91" s="10"/>
      <c r="U91" s="10"/>
      <c r="V91" s="10"/>
      <c r="W91" s="10"/>
      <c r="X91" s="7"/>
      <c r="Y91" s="7"/>
      <c r="Z91" s="7"/>
      <c r="AA91" s="3"/>
      <c r="AB91" s="3"/>
      <c r="AC91" s="4"/>
      <c r="AD91" s="4"/>
    </row>
    <row r="92" spans="1:30" s="8" customFormat="1" ht="12.75" x14ac:dyDescent="0.2">
      <c r="A92" s="90" t="s">
        <v>145</v>
      </c>
      <c r="B92" s="91"/>
      <c r="C92" s="91"/>
      <c r="D92" s="91"/>
      <c r="E92" s="91"/>
      <c r="F92" s="91"/>
      <c r="G92" s="91"/>
      <c r="H92" s="91"/>
      <c r="I92" s="92"/>
      <c r="J92" s="6">
        <v>2</v>
      </c>
      <c r="K92" s="6" t="s">
        <v>140</v>
      </c>
      <c r="L92" s="71">
        <v>2944</v>
      </c>
      <c r="M92" s="71">
        <f t="shared" si="0"/>
        <v>5888</v>
      </c>
      <c r="N92" s="2"/>
      <c r="O92" s="2"/>
      <c r="P92" s="2"/>
      <c r="Q92" s="10"/>
      <c r="R92" s="10"/>
      <c r="S92" s="10"/>
      <c r="T92" s="10"/>
      <c r="U92" s="10"/>
      <c r="V92" s="10"/>
      <c r="W92" s="10"/>
      <c r="X92" s="7"/>
      <c r="Y92" s="7"/>
      <c r="Z92" s="7"/>
      <c r="AA92" s="3"/>
      <c r="AB92" s="3"/>
      <c r="AC92" s="4"/>
      <c r="AD92" s="4"/>
    </row>
    <row r="93" spans="1:30" s="8" customFormat="1" ht="12.75" x14ac:dyDescent="0.2">
      <c r="A93" s="90" t="s">
        <v>146</v>
      </c>
      <c r="B93" s="91"/>
      <c r="C93" s="91"/>
      <c r="D93" s="91"/>
      <c r="E93" s="91"/>
      <c r="F93" s="91"/>
      <c r="G93" s="91"/>
      <c r="H93" s="91"/>
      <c r="I93" s="92"/>
      <c r="J93" s="6">
        <v>1</v>
      </c>
      <c r="K93" s="6" t="s">
        <v>140</v>
      </c>
      <c r="L93" s="71">
        <v>3675</v>
      </c>
      <c r="M93" s="71">
        <f t="shared" si="0"/>
        <v>3675</v>
      </c>
      <c r="N93" s="2"/>
      <c r="O93" s="2"/>
      <c r="P93" s="2"/>
      <c r="Q93" s="10"/>
      <c r="R93" s="10"/>
      <c r="S93" s="10"/>
      <c r="T93" s="10"/>
      <c r="U93" s="10"/>
      <c r="V93" s="10"/>
      <c r="W93" s="10"/>
      <c r="X93" s="7"/>
      <c r="Y93" s="7"/>
      <c r="Z93" s="7"/>
      <c r="AA93" s="3"/>
      <c r="AB93" s="3"/>
      <c r="AC93" s="4"/>
      <c r="AD93" s="4"/>
    </row>
    <row r="94" spans="1:30" s="8" customFormat="1" ht="12.75" x14ac:dyDescent="0.2">
      <c r="A94" s="90" t="s">
        <v>147</v>
      </c>
      <c r="B94" s="91"/>
      <c r="C94" s="91"/>
      <c r="D94" s="91"/>
      <c r="E94" s="91"/>
      <c r="F94" s="91"/>
      <c r="G94" s="91"/>
      <c r="H94" s="91"/>
      <c r="I94" s="92"/>
      <c r="J94" s="6">
        <v>2</v>
      </c>
      <c r="K94" s="6" t="s">
        <v>140</v>
      </c>
      <c r="L94" s="71">
        <v>4672</v>
      </c>
      <c r="M94" s="71">
        <f t="shared" si="0"/>
        <v>9344</v>
      </c>
      <c r="N94" s="2"/>
      <c r="O94" s="2"/>
      <c r="P94" s="2"/>
      <c r="Q94" s="10"/>
      <c r="R94" s="10"/>
      <c r="S94" s="10"/>
      <c r="T94" s="10"/>
      <c r="U94" s="10"/>
      <c r="V94" s="10"/>
      <c r="W94" s="10"/>
      <c r="X94" s="7"/>
      <c r="Y94" s="7"/>
      <c r="Z94" s="7"/>
      <c r="AA94" s="3"/>
      <c r="AB94" s="3"/>
      <c r="AC94" s="4"/>
      <c r="AD94" s="4"/>
    </row>
    <row r="95" spans="1:30" s="8" customFormat="1" ht="12.75" x14ac:dyDescent="0.2">
      <c r="A95" s="90" t="s">
        <v>148</v>
      </c>
      <c r="B95" s="91"/>
      <c r="C95" s="91"/>
      <c r="D95" s="91"/>
      <c r="E95" s="91"/>
      <c r="F95" s="91"/>
      <c r="G95" s="91"/>
      <c r="H95" s="91"/>
      <c r="I95" s="92"/>
      <c r="J95" s="6">
        <v>1</v>
      </c>
      <c r="K95" s="6" t="s">
        <v>140</v>
      </c>
      <c r="L95" s="71">
        <v>6370</v>
      </c>
      <c r="M95" s="71">
        <f t="shared" si="0"/>
        <v>6370</v>
      </c>
      <c r="N95" s="2"/>
      <c r="O95" s="2"/>
      <c r="P95" s="2"/>
      <c r="Q95" s="10"/>
      <c r="R95" s="10"/>
      <c r="S95" s="10"/>
      <c r="T95" s="10"/>
      <c r="U95" s="10"/>
      <c r="V95" s="10"/>
      <c r="W95" s="10"/>
      <c r="X95" s="7"/>
      <c r="Y95" s="7"/>
      <c r="Z95" s="7"/>
      <c r="AA95" s="3"/>
      <c r="AB95" s="3"/>
      <c r="AC95" s="4"/>
      <c r="AD95" s="4"/>
    </row>
    <row r="96" spans="1:30" s="8" customFormat="1" ht="12.75" x14ac:dyDescent="0.2">
      <c r="A96" s="90" t="s">
        <v>149</v>
      </c>
      <c r="B96" s="91"/>
      <c r="C96" s="91"/>
      <c r="D96" s="91"/>
      <c r="E96" s="91"/>
      <c r="F96" s="91"/>
      <c r="G96" s="91"/>
      <c r="H96" s="91"/>
      <c r="I96" s="92"/>
      <c r="J96" s="6">
        <v>1</v>
      </c>
      <c r="K96" s="6" t="s">
        <v>140</v>
      </c>
      <c r="L96" s="71">
        <v>650</v>
      </c>
      <c r="M96" s="71">
        <f t="shared" si="0"/>
        <v>650</v>
      </c>
      <c r="N96" s="2"/>
      <c r="O96" s="2"/>
      <c r="P96" s="2"/>
      <c r="Q96" s="10"/>
      <c r="R96" s="10"/>
      <c r="S96" s="10"/>
      <c r="T96" s="10"/>
      <c r="U96" s="10"/>
      <c r="V96" s="10"/>
      <c r="W96" s="10"/>
      <c r="X96" s="7"/>
      <c r="Y96" s="7"/>
      <c r="Z96" s="7"/>
      <c r="AA96" s="3"/>
      <c r="AB96" s="3"/>
      <c r="AC96" s="4"/>
      <c r="AD96" s="4"/>
    </row>
    <row r="97" spans="1:39" s="8" customFormat="1" ht="12.75" x14ac:dyDescent="0.2">
      <c r="A97" s="90" t="s">
        <v>150</v>
      </c>
      <c r="B97" s="91"/>
      <c r="C97" s="91"/>
      <c r="D97" s="91"/>
      <c r="E97" s="91"/>
      <c r="F97" s="91"/>
      <c r="G97" s="91"/>
      <c r="H97" s="91"/>
      <c r="I97" s="92"/>
      <c r="J97" s="6">
        <v>132</v>
      </c>
      <c r="K97" s="6" t="s">
        <v>140</v>
      </c>
      <c r="L97" s="71">
        <v>1640</v>
      </c>
      <c r="M97" s="71">
        <f t="shared" si="0"/>
        <v>216480</v>
      </c>
      <c r="N97" s="2"/>
      <c r="O97" s="2"/>
      <c r="P97" s="2"/>
      <c r="Q97" s="10"/>
      <c r="R97" s="10"/>
      <c r="S97" s="10"/>
      <c r="T97" s="10"/>
      <c r="U97" s="10"/>
      <c r="V97" s="10"/>
      <c r="W97" s="10"/>
      <c r="X97" s="7"/>
      <c r="Y97" s="7"/>
      <c r="Z97" s="7"/>
      <c r="AA97" s="4"/>
      <c r="AB97" s="4"/>
      <c r="AC97" s="4"/>
      <c r="AD97" s="4"/>
    </row>
    <row r="98" spans="1:39" s="8" customFormat="1" ht="12.75" x14ac:dyDescent="0.2">
      <c r="A98" s="90" t="s">
        <v>151</v>
      </c>
      <c r="B98" s="91"/>
      <c r="C98" s="91"/>
      <c r="D98" s="91"/>
      <c r="E98" s="91"/>
      <c r="F98" s="91"/>
      <c r="G98" s="91"/>
      <c r="H98" s="91"/>
      <c r="I98" s="92"/>
      <c r="J98" s="6">
        <v>13</v>
      </c>
      <c r="K98" s="6" t="s">
        <v>140</v>
      </c>
      <c r="L98" s="71">
        <v>1220</v>
      </c>
      <c r="M98" s="71">
        <f t="shared" si="0"/>
        <v>15860</v>
      </c>
      <c r="N98" s="2"/>
      <c r="O98" s="2"/>
      <c r="P98" s="2"/>
      <c r="Q98" s="10"/>
      <c r="R98" s="10"/>
      <c r="S98" s="10"/>
      <c r="T98" s="10"/>
      <c r="U98" s="10"/>
      <c r="V98" s="10"/>
      <c r="W98" s="10"/>
      <c r="X98" s="7"/>
      <c r="Y98" s="7"/>
      <c r="Z98" s="7"/>
      <c r="AA98" s="4"/>
      <c r="AB98" s="4"/>
      <c r="AC98" s="4"/>
      <c r="AD98" s="4"/>
      <c r="AE98" s="5"/>
      <c r="AF98" s="5"/>
      <c r="AG98" s="5"/>
      <c r="AH98" s="5"/>
      <c r="AI98" s="5"/>
      <c r="AJ98" s="5"/>
      <c r="AK98" s="5"/>
      <c r="AL98" s="5"/>
      <c r="AM98" s="5"/>
    </row>
    <row r="99" spans="1:39" s="8" customFormat="1" ht="12.75" x14ac:dyDescent="0.2">
      <c r="A99" s="90" t="s">
        <v>152</v>
      </c>
      <c r="B99" s="91"/>
      <c r="C99" s="91"/>
      <c r="D99" s="91"/>
      <c r="E99" s="91"/>
      <c r="F99" s="91"/>
      <c r="G99" s="91"/>
      <c r="H99" s="91"/>
      <c r="I99" s="92"/>
      <c r="J99" s="6">
        <v>10</v>
      </c>
      <c r="K99" s="6" t="s">
        <v>140</v>
      </c>
      <c r="L99" s="71">
        <v>320</v>
      </c>
      <c r="M99" s="71">
        <f t="shared" si="0"/>
        <v>3200</v>
      </c>
      <c r="N99" s="2"/>
      <c r="O99" s="2"/>
      <c r="P99" s="2"/>
      <c r="Q99" s="10"/>
      <c r="R99" s="10"/>
      <c r="S99" s="10"/>
      <c r="T99" s="10"/>
      <c r="U99" s="10"/>
      <c r="V99" s="10"/>
      <c r="W99" s="10"/>
      <c r="X99" s="7"/>
      <c r="Y99" s="7"/>
      <c r="Z99" s="7"/>
      <c r="AA99" s="4"/>
      <c r="AB99" s="4"/>
      <c r="AC99" s="4"/>
      <c r="AD99" s="4"/>
    </row>
    <row r="100" spans="1:39" s="15" customFormat="1" ht="12.75" x14ac:dyDescent="0.2">
      <c r="A100" s="90" t="s">
        <v>153</v>
      </c>
      <c r="B100" s="91"/>
      <c r="C100" s="91"/>
      <c r="D100" s="91"/>
      <c r="E100" s="91"/>
      <c r="F100" s="91"/>
      <c r="G100" s="91"/>
      <c r="H100" s="91"/>
      <c r="I100" s="92"/>
      <c r="J100" s="6">
        <v>5</v>
      </c>
      <c r="K100" s="6" t="s">
        <v>140</v>
      </c>
      <c r="L100" s="71">
        <v>320</v>
      </c>
      <c r="M100" s="71">
        <f t="shared" si="0"/>
        <v>1600</v>
      </c>
      <c r="N100" s="2"/>
      <c r="O100" s="2"/>
      <c r="P100" s="2"/>
      <c r="Q100" s="10"/>
      <c r="R100" s="10"/>
      <c r="S100" s="10"/>
      <c r="T100" s="10"/>
      <c r="U100" s="10"/>
      <c r="V100" s="10"/>
      <c r="W100" s="10"/>
      <c r="X100" s="7"/>
      <c r="Y100" s="7"/>
      <c r="Z100" s="7"/>
      <c r="AA100" s="4"/>
      <c r="AB100" s="4"/>
      <c r="AC100" s="4"/>
      <c r="AD100" s="4"/>
      <c r="AE100" s="8"/>
      <c r="AF100" s="8"/>
      <c r="AG100" s="8"/>
      <c r="AH100" s="8"/>
      <c r="AI100" s="8"/>
      <c r="AJ100" s="8"/>
      <c r="AK100" s="8"/>
      <c r="AL100" s="8"/>
      <c r="AM100" s="8"/>
    </row>
    <row r="101" spans="1:39" ht="12.75" x14ac:dyDescent="0.2">
      <c r="A101" s="90" t="s">
        <v>154</v>
      </c>
      <c r="B101" s="91"/>
      <c r="C101" s="91"/>
      <c r="D101" s="91"/>
      <c r="E101" s="91"/>
      <c r="F101" s="91"/>
      <c r="G101" s="91"/>
      <c r="H101" s="91"/>
      <c r="I101" s="92"/>
      <c r="J101" s="6">
        <v>1</v>
      </c>
      <c r="K101" s="6" t="s">
        <v>140</v>
      </c>
      <c r="L101" s="71">
        <v>48718</v>
      </c>
      <c r="M101" s="71">
        <f t="shared" si="0"/>
        <v>48718</v>
      </c>
      <c r="N101" s="2"/>
      <c r="O101" s="2"/>
      <c r="P101" s="2"/>
      <c r="Q101" s="10"/>
      <c r="R101" s="10"/>
      <c r="S101" s="10"/>
      <c r="T101" s="10"/>
      <c r="U101" s="10"/>
      <c r="V101" s="10"/>
      <c r="W101" s="10"/>
      <c r="X101" s="7"/>
      <c r="Y101" s="7"/>
      <c r="Z101" s="7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</row>
    <row r="102" spans="1:39" ht="12.75" x14ac:dyDescent="0.2">
      <c r="A102" s="97" t="s">
        <v>155</v>
      </c>
      <c r="B102" s="98"/>
      <c r="C102" s="98"/>
      <c r="D102" s="98"/>
      <c r="E102" s="98"/>
      <c r="F102" s="98"/>
      <c r="G102" s="98"/>
      <c r="H102" s="98"/>
      <c r="I102" s="98"/>
      <c r="J102" s="11">
        <v>1</v>
      </c>
      <c r="K102" s="12" t="s">
        <v>140</v>
      </c>
      <c r="L102" s="13">
        <v>3500</v>
      </c>
      <c r="M102" s="71">
        <f t="shared" si="0"/>
        <v>3500</v>
      </c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</row>
    <row r="103" spans="1:39" ht="12.75" x14ac:dyDescent="0.2">
      <c r="A103" s="90" t="s">
        <v>156</v>
      </c>
      <c r="B103" s="91"/>
      <c r="C103" s="91"/>
      <c r="D103" s="91"/>
      <c r="E103" s="91"/>
      <c r="F103" s="91"/>
      <c r="G103" s="91"/>
      <c r="H103" s="91"/>
      <c r="I103" s="92"/>
      <c r="J103" s="6">
        <v>52</v>
      </c>
      <c r="K103" s="6" t="s">
        <v>140</v>
      </c>
      <c r="L103" s="71">
        <v>3025</v>
      </c>
      <c r="M103" s="71">
        <f t="shared" si="0"/>
        <v>157300</v>
      </c>
      <c r="N103" s="2"/>
      <c r="O103" s="2"/>
      <c r="P103" s="2"/>
      <c r="Q103" s="10"/>
      <c r="R103" s="10"/>
      <c r="S103" s="10"/>
      <c r="T103" s="10"/>
      <c r="U103" s="10"/>
      <c r="V103" s="10"/>
      <c r="W103" s="10"/>
      <c r="X103" s="7"/>
      <c r="Y103" s="7"/>
      <c r="Z103" s="7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</row>
    <row r="104" spans="1:39" ht="12.75" x14ac:dyDescent="0.2">
      <c r="A104" s="90" t="s">
        <v>157</v>
      </c>
      <c r="B104" s="91"/>
      <c r="C104" s="91"/>
      <c r="D104" s="91"/>
      <c r="E104" s="91"/>
      <c r="F104" s="91"/>
      <c r="G104" s="91"/>
      <c r="H104" s="91"/>
      <c r="I104" s="92"/>
      <c r="J104" s="6">
        <v>1</v>
      </c>
      <c r="K104" s="6" t="s">
        <v>140</v>
      </c>
      <c r="L104" s="71">
        <v>9087</v>
      </c>
      <c r="M104" s="71">
        <f t="shared" si="0"/>
        <v>9087</v>
      </c>
      <c r="N104" s="2"/>
      <c r="O104" s="2"/>
      <c r="P104" s="2"/>
      <c r="Q104" s="10"/>
      <c r="R104" s="10"/>
      <c r="S104" s="10"/>
      <c r="T104" s="10"/>
      <c r="U104" s="10"/>
      <c r="V104" s="10"/>
      <c r="W104" s="10"/>
      <c r="X104" s="7"/>
      <c r="Y104" s="7"/>
      <c r="Z104" s="7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</row>
    <row r="105" spans="1:39" ht="12.75" x14ac:dyDescent="0.2">
      <c r="A105" s="90" t="s">
        <v>158</v>
      </c>
      <c r="B105" s="91"/>
      <c r="C105" s="91"/>
      <c r="D105" s="91"/>
      <c r="E105" s="91"/>
      <c r="F105" s="91"/>
      <c r="G105" s="91"/>
      <c r="H105" s="91"/>
      <c r="I105" s="92"/>
      <c r="J105" s="6">
        <v>250</v>
      </c>
      <c r="K105" s="6" t="s">
        <v>159</v>
      </c>
      <c r="L105" s="71">
        <v>20</v>
      </c>
      <c r="M105" s="71">
        <f t="shared" si="0"/>
        <v>5000</v>
      </c>
      <c r="N105" s="2"/>
      <c r="O105" s="2"/>
      <c r="P105" s="2"/>
      <c r="Q105" s="10"/>
      <c r="R105" s="10"/>
      <c r="S105" s="10"/>
      <c r="T105" s="10"/>
      <c r="U105" s="10"/>
      <c r="V105" s="10"/>
      <c r="W105" s="10"/>
      <c r="X105" s="7"/>
      <c r="Y105" s="7"/>
      <c r="Z105" s="7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</row>
    <row r="106" spans="1:39" ht="12.75" x14ac:dyDescent="0.2">
      <c r="A106" s="90" t="s">
        <v>160</v>
      </c>
      <c r="B106" s="91"/>
      <c r="C106" s="91"/>
      <c r="D106" s="91"/>
      <c r="E106" s="91"/>
      <c r="F106" s="91"/>
      <c r="G106" s="91"/>
      <c r="H106" s="91"/>
      <c r="I106" s="92"/>
      <c r="J106" s="6">
        <v>100</v>
      </c>
      <c r="K106" s="6" t="s">
        <v>159</v>
      </c>
      <c r="L106" s="71">
        <v>71</v>
      </c>
      <c r="M106" s="71">
        <f t="shared" si="0"/>
        <v>7100</v>
      </c>
      <c r="N106" s="2"/>
      <c r="O106" s="2"/>
      <c r="P106" s="2"/>
      <c r="Q106" s="10"/>
      <c r="R106" s="10"/>
      <c r="S106" s="10"/>
      <c r="T106" s="10"/>
      <c r="U106" s="10"/>
      <c r="V106" s="10"/>
      <c r="W106" s="10"/>
      <c r="X106" s="7"/>
      <c r="Y106" s="7"/>
      <c r="Z106" s="7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</row>
    <row r="107" spans="1:39" ht="12.75" x14ac:dyDescent="0.2">
      <c r="A107" s="90" t="s">
        <v>204</v>
      </c>
      <c r="B107" s="91"/>
      <c r="C107" s="91"/>
      <c r="D107" s="91"/>
      <c r="E107" s="91"/>
      <c r="F107" s="91"/>
      <c r="G107" s="91"/>
      <c r="H107" s="91"/>
      <c r="I107" s="92"/>
      <c r="J107" s="6">
        <v>600</v>
      </c>
      <c r="K107" s="6" t="s">
        <v>159</v>
      </c>
      <c r="L107" s="71">
        <v>46</v>
      </c>
      <c r="M107" s="71">
        <f t="shared" si="0"/>
        <v>27600</v>
      </c>
      <c r="N107" s="2"/>
      <c r="O107" s="2"/>
      <c r="P107" s="2"/>
      <c r="Q107" s="10"/>
      <c r="R107" s="10"/>
      <c r="S107" s="10"/>
      <c r="T107" s="10"/>
      <c r="U107" s="10"/>
      <c r="V107" s="10"/>
      <c r="W107" s="10">
        <v>1</v>
      </c>
      <c r="X107" s="7"/>
      <c r="Y107" s="7"/>
      <c r="Z107" s="7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</row>
    <row r="108" spans="1:39" ht="12.75" x14ac:dyDescent="0.2">
      <c r="A108" s="90" t="s">
        <v>202</v>
      </c>
      <c r="B108" s="91"/>
      <c r="C108" s="91"/>
      <c r="D108" s="91"/>
      <c r="E108" s="91"/>
      <c r="F108" s="91"/>
      <c r="G108" s="91"/>
      <c r="H108" s="91"/>
      <c r="I108" s="92"/>
      <c r="J108" s="6">
        <v>600</v>
      </c>
      <c r="K108" s="6" t="s">
        <v>159</v>
      </c>
      <c r="L108" s="71">
        <v>93.84</v>
      </c>
      <c r="M108" s="71">
        <f t="shared" si="0"/>
        <v>56304</v>
      </c>
      <c r="N108" s="2"/>
      <c r="O108" s="2"/>
      <c r="P108" s="2"/>
      <c r="Q108" s="10"/>
      <c r="R108" s="10"/>
      <c r="S108" s="10"/>
      <c r="T108" s="10"/>
      <c r="U108" s="10"/>
      <c r="V108" s="10"/>
      <c r="W108" s="10">
        <v>21</v>
      </c>
      <c r="X108" s="7"/>
      <c r="Y108" s="7"/>
      <c r="Z108" s="7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</row>
    <row r="109" spans="1:39" ht="12.75" x14ac:dyDescent="0.2">
      <c r="A109" s="90" t="s">
        <v>203</v>
      </c>
      <c r="B109" s="91"/>
      <c r="C109" s="91"/>
      <c r="D109" s="91"/>
      <c r="E109" s="91"/>
      <c r="F109" s="91"/>
      <c r="G109" s="91"/>
      <c r="H109" s="91"/>
      <c r="I109" s="92"/>
      <c r="J109" s="76">
        <v>1200</v>
      </c>
      <c r="K109" s="77" t="s">
        <v>159</v>
      </c>
      <c r="L109" s="78">
        <v>124.29</v>
      </c>
      <c r="M109" s="71">
        <f t="shared" si="0"/>
        <v>149148</v>
      </c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7"/>
      <c r="Y109" s="7"/>
      <c r="Z109" s="7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</row>
    <row r="110" spans="1:39" ht="12.75" x14ac:dyDescent="0.2">
      <c r="A110" s="103" t="s">
        <v>161</v>
      </c>
      <c r="B110" s="104"/>
      <c r="C110" s="104"/>
      <c r="D110" s="104"/>
      <c r="E110" s="104"/>
      <c r="F110" s="104"/>
      <c r="G110" s="104"/>
      <c r="H110" s="104"/>
      <c r="I110" s="105"/>
      <c r="J110" s="73">
        <v>1</v>
      </c>
      <c r="K110" s="73" t="s">
        <v>140</v>
      </c>
      <c r="L110" s="74">
        <v>5625</v>
      </c>
      <c r="M110" s="71">
        <f t="shared" si="0"/>
        <v>5625</v>
      </c>
      <c r="N110" s="75"/>
      <c r="O110" s="75"/>
      <c r="P110" s="75"/>
      <c r="Q110" s="79"/>
      <c r="R110" s="79"/>
      <c r="S110" s="79"/>
      <c r="T110" s="79"/>
      <c r="U110" s="79"/>
      <c r="V110" s="79"/>
      <c r="W110" s="79"/>
      <c r="X110" s="80"/>
      <c r="Y110" s="80"/>
      <c r="Z110" s="80"/>
      <c r="AA110" s="15"/>
      <c r="AB110" s="15"/>
      <c r="AC110" s="15"/>
      <c r="AD110" s="15"/>
      <c r="AE110" s="16"/>
    </row>
    <row r="111" spans="1:39" ht="12.75" x14ac:dyDescent="0.2">
      <c r="A111" s="93" t="s">
        <v>162</v>
      </c>
      <c r="B111" s="94"/>
      <c r="C111" s="94"/>
      <c r="D111" s="94"/>
      <c r="E111" s="94"/>
      <c r="F111" s="94"/>
      <c r="G111" s="94"/>
      <c r="H111" s="94"/>
      <c r="I111" s="94"/>
      <c r="J111" s="81">
        <v>1</v>
      </c>
      <c r="K111" s="82" t="s">
        <v>140</v>
      </c>
      <c r="L111" s="83">
        <v>150</v>
      </c>
      <c r="M111" s="71">
        <f t="shared" si="0"/>
        <v>150</v>
      </c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4"/>
      <c r="AF111" s="4"/>
      <c r="AG111" s="4"/>
      <c r="AH111" s="4"/>
      <c r="AI111" s="4"/>
      <c r="AJ111" s="4"/>
      <c r="AK111" s="4"/>
      <c r="AL111" s="4"/>
      <c r="AM111" s="4"/>
    </row>
    <row r="112" spans="1:39" ht="12.75" x14ac:dyDescent="0.2">
      <c r="A112" s="103" t="s">
        <v>163</v>
      </c>
      <c r="B112" s="104"/>
      <c r="C112" s="104"/>
      <c r="D112" s="104"/>
      <c r="E112" s="104"/>
      <c r="F112" s="104"/>
      <c r="G112" s="104"/>
      <c r="H112" s="104"/>
      <c r="I112" s="105"/>
      <c r="J112" s="73">
        <v>10</v>
      </c>
      <c r="K112" s="73" t="s">
        <v>159</v>
      </c>
      <c r="L112" s="74">
        <v>298</v>
      </c>
      <c r="M112" s="71">
        <f t="shared" si="0"/>
        <v>2980</v>
      </c>
      <c r="N112" s="75"/>
      <c r="O112" s="75"/>
      <c r="P112" s="75"/>
      <c r="Q112" s="79"/>
      <c r="R112" s="79"/>
      <c r="S112" s="79"/>
      <c r="T112" s="79"/>
      <c r="U112" s="79"/>
      <c r="V112" s="79"/>
      <c r="W112" s="79"/>
      <c r="X112" s="80"/>
      <c r="Y112" s="80"/>
      <c r="Z112" s="80"/>
      <c r="AA112" s="15"/>
      <c r="AB112" s="15"/>
      <c r="AC112" s="15"/>
      <c r="AD112" s="15"/>
      <c r="AE112" s="16"/>
    </row>
    <row r="113" spans="1:39" ht="12.75" x14ac:dyDescent="0.2">
      <c r="A113" s="97" t="s">
        <v>164</v>
      </c>
      <c r="B113" s="98"/>
      <c r="C113" s="98"/>
      <c r="D113" s="98"/>
      <c r="E113" s="98"/>
      <c r="F113" s="98"/>
      <c r="G113" s="98"/>
      <c r="H113" s="98"/>
      <c r="I113" s="99"/>
      <c r="J113" s="11">
        <v>100</v>
      </c>
      <c r="K113" s="12" t="s">
        <v>159</v>
      </c>
      <c r="L113" s="13">
        <v>14</v>
      </c>
      <c r="M113" s="71">
        <f t="shared" si="0"/>
        <v>1400</v>
      </c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</row>
    <row r="114" spans="1:39" ht="12.75" x14ac:dyDescent="0.2">
      <c r="A114" s="97" t="s">
        <v>165</v>
      </c>
      <c r="B114" s="98"/>
      <c r="C114" s="98"/>
      <c r="D114" s="98"/>
      <c r="E114" s="98"/>
      <c r="F114" s="98"/>
      <c r="G114" s="98"/>
      <c r="H114" s="98"/>
      <c r="I114" s="99"/>
      <c r="J114" s="11">
        <v>2</v>
      </c>
      <c r="K114" s="12" t="s">
        <v>140</v>
      </c>
      <c r="L114" s="13">
        <v>56</v>
      </c>
      <c r="M114" s="71">
        <f t="shared" si="0"/>
        <v>112</v>
      </c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</row>
    <row r="115" spans="1:39" ht="12.75" x14ac:dyDescent="0.2">
      <c r="A115" s="97" t="s">
        <v>166</v>
      </c>
      <c r="B115" s="98"/>
      <c r="C115" s="98"/>
      <c r="D115" s="98"/>
      <c r="E115" s="98"/>
      <c r="F115" s="98"/>
      <c r="G115" s="98"/>
      <c r="H115" s="98"/>
      <c r="I115" s="99"/>
      <c r="J115" s="11">
        <v>2</v>
      </c>
      <c r="K115" s="12" t="s">
        <v>140</v>
      </c>
      <c r="L115" s="13">
        <v>200</v>
      </c>
      <c r="M115" s="71">
        <f t="shared" si="0"/>
        <v>400</v>
      </c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</row>
    <row r="116" spans="1:39" ht="12.75" x14ac:dyDescent="0.2">
      <c r="A116" s="97" t="s">
        <v>167</v>
      </c>
      <c r="B116" s="98"/>
      <c r="C116" s="98"/>
      <c r="D116" s="98"/>
      <c r="E116" s="98"/>
      <c r="F116" s="98"/>
      <c r="G116" s="98"/>
      <c r="H116" s="98"/>
      <c r="I116" s="99"/>
      <c r="J116" s="11">
        <v>2</v>
      </c>
      <c r="K116" s="12" t="s">
        <v>168</v>
      </c>
      <c r="L116" s="13">
        <v>326</v>
      </c>
      <c r="M116" s="71">
        <f t="shared" si="0"/>
        <v>652</v>
      </c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</row>
    <row r="117" spans="1:39" ht="12.75" x14ac:dyDescent="0.2">
      <c r="A117" s="93" t="s">
        <v>169</v>
      </c>
      <c r="B117" s="94"/>
      <c r="C117" s="94"/>
      <c r="D117" s="94"/>
      <c r="E117" s="94"/>
      <c r="F117" s="94"/>
      <c r="G117" s="94"/>
      <c r="H117" s="94"/>
      <c r="I117" s="95"/>
      <c r="J117" s="81">
        <v>5</v>
      </c>
      <c r="K117" s="82" t="s">
        <v>170</v>
      </c>
      <c r="L117" s="83">
        <v>470</v>
      </c>
      <c r="M117" s="71">
        <f t="shared" si="0"/>
        <v>2350</v>
      </c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</row>
    <row r="118" spans="1:39" ht="12.75" x14ac:dyDescent="0.2">
      <c r="A118" s="93" t="s">
        <v>171</v>
      </c>
      <c r="B118" s="94"/>
      <c r="C118" s="94"/>
      <c r="D118" s="94"/>
      <c r="E118" s="94"/>
      <c r="F118" s="94"/>
      <c r="G118" s="94"/>
      <c r="H118" s="94"/>
      <c r="I118" s="94"/>
      <c r="J118" s="81">
        <v>3</v>
      </c>
      <c r="K118" s="82" t="s">
        <v>172</v>
      </c>
      <c r="L118" s="83">
        <v>280</v>
      </c>
      <c r="M118" s="71">
        <f t="shared" si="0"/>
        <v>840</v>
      </c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</row>
    <row r="119" spans="1:39" ht="12.75" x14ac:dyDescent="0.2">
      <c r="A119" s="111" t="s">
        <v>173</v>
      </c>
      <c r="B119" s="112"/>
      <c r="C119" s="112"/>
      <c r="D119" s="112"/>
      <c r="E119" s="112"/>
      <c r="F119" s="112"/>
      <c r="G119" s="112"/>
      <c r="H119" s="112"/>
      <c r="I119" s="112"/>
      <c r="J119" s="84">
        <v>200</v>
      </c>
      <c r="K119" s="85" t="s">
        <v>159</v>
      </c>
      <c r="L119" s="86">
        <v>184.23</v>
      </c>
      <c r="M119" s="71">
        <f t="shared" si="0"/>
        <v>36846</v>
      </c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</row>
    <row r="120" spans="1:39" ht="12.75" x14ac:dyDescent="0.2">
      <c r="A120" s="97" t="s">
        <v>174</v>
      </c>
      <c r="B120" s="98"/>
      <c r="C120" s="98"/>
      <c r="D120" s="98"/>
      <c r="E120" s="98"/>
      <c r="F120" s="98"/>
      <c r="G120" s="98"/>
      <c r="H120" s="98"/>
      <c r="I120" s="98"/>
      <c r="J120" s="11">
        <v>400</v>
      </c>
      <c r="K120" s="12" t="s">
        <v>159</v>
      </c>
      <c r="L120" s="13">
        <v>45.98</v>
      </c>
      <c r="M120" s="71">
        <f t="shared" si="0"/>
        <v>18392</v>
      </c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</row>
    <row r="121" spans="1:39" ht="12.75" x14ac:dyDescent="0.2">
      <c r="A121" s="97" t="s">
        <v>175</v>
      </c>
      <c r="B121" s="98"/>
      <c r="C121" s="98"/>
      <c r="D121" s="98"/>
      <c r="E121" s="98"/>
      <c r="F121" s="98"/>
      <c r="G121" s="98"/>
      <c r="H121" s="98"/>
      <c r="I121" s="98"/>
      <c r="J121" s="11">
        <v>3</v>
      </c>
      <c r="K121" s="12" t="s">
        <v>170</v>
      </c>
      <c r="L121" s="13">
        <v>150</v>
      </c>
      <c r="M121" s="71">
        <f t="shared" si="0"/>
        <v>450</v>
      </c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</row>
    <row r="122" spans="1:39" ht="12.75" x14ac:dyDescent="0.2">
      <c r="A122" s="97" t="s">
        <v>176</v>
      </c>
      <c r="B122" s="98"/>
      <c r="C122" s="98"/>
      <c r="D122" s="98"/>
      <c r="E122" s="98"/>
      <c r="F122" s="98"/>
      <c r="G122" s="98"/>
      <c r="H122" s="98"/>
      <c r="I122" s="98"/>
      <c r="J122" s="11">
        <v>1</v>
      </c>
      <c r="K122" s="12" t="s">
        <v>140</v>
      </c>
      <c r="L122" s="13">
        <v>630</v>
      </c>
      <c r="M122" s="71">
        <f t="shared" si="0"/>
        <v>630</v>
      </c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</row>
    <row r="123" spans="1:39" ht="12.75" x14ac:dyDescent="0.2">
      <c r="A123" s="97" t="s">
        <v>177</v>
      </c>
      <c r="B123" s="98"/>
      <c r="C123" s="98"/>
      <c r="D123" s="98"/>
      <c r="E123" s="98"/>
      <c r="F123" s="98"/>
      <c r="G123" s="98"/>
      <c r="H123" s="98"/>
      <c r="I123" s="98"/>
      <c r="J123" s="11">
        <v>1</v>
      </c>
      <c r="K123" s="12" t="s">
        <v>178</v>
      </c>
      <c r="L123" s="13">
        <v>50000</v>
      </c>
      <c r="M123" s="71">
        <f t="shared" si="0"/>
        <v>50000</v>
      </c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</row>
    <row r="124" spans="1:39" ht="12.75" x14ac:dyDescent="0.2">
      <c r="A124" s="113"/>
      <c r="B124" s="114"/>
      <c r="C124" s="114"/>
      <c r="D124" s="114"/>
      <c r="E124" s="114"/>
      <c r="F124" s="114"/>
      <c r="G124" s="114"/>
      <c r="H124" s="114"/>
      <c r="I124" s="115"/>
      <c r="J124" s="6"/>
      <c r="K124" s="6"/>
      <c r="L124" s="6"/>
      <c r="M124" s="18">
        <f>SUM(M87:M123)</f>
        <v>942747</v>
      </c>
      <c r="N124" s="2"/>
      <c r="O124" s="2"/>
      <c r="P124" s="2"/>
      <c r="Q124" s="19"/>
      <c r="R124" s="19"/>
      <c r="S124" s="19"/>
      <c r="T124" s="7"/>
      <c r="U124" s="7"/>
      <c r="V124" s="7"/>
      <c r="W124" s="7"/>
      <c r="X124" s="7"/>
      <c r="Y124" s="7"/>
      <c r="Z124" s="7"/>
      <c r="AA124" s="4"/>
      <c r="AB124" s="4"/>
      <c r="AC124" s="4"/>
      <c r="AD124" s="4"/>
      <c r="AE124" s="8"/>
      <c r="AF124" s="8"/>
      <c r="AG124" s="8"/>
      <c r="AH124" s="8"/>
      <c r="AI124" s="8"/>
      <c r="AJ124" s="8"/>
      <c r="AK124" s="8"/>
      <c r="AL124" s="8"/>
      <c r="AM124" s="8"/>
    </row>
    <row r="125" spans="1:39" ht="12.75" x14ac:dyDescent="0.2">
      <c r="A125" s="107" t="s">
        <v>179</v>
      </c>
      <c r="B125" s="108"/>
      <c r="C125" s="108"/>
      <c r="D125" s="108"/>
      <c r="E125" s="108"/>
      <c r="F125" s="108"/>
      <c r="G125" s="108"/>
      <c r="H125" s="108"/>
      <c r="I125" s="109"/>
      <c r="J125" s="20">
        <f>M124</f>
        <v>942747</v>
      </c>
      <c r="K125" s="21" t="s">
        <v>180</v>
      </c>
      <c r="L125" s="22"/>
      <c r="M125" s="22"/>
      <c r="N125" s="2"/>
      <c r="O125" s="2"/>
      <c r="P125" s="2"/>
      <c r="Q125" s="19"/>
      <c r="R125" s="19"/>
      <c r="S125" s="19"/>
      <c r="T125" s="7"/>
      <c r="U125" s="7"/>
      <c r="V125" s="7"/>
      <c r="W125" s="7"/>
      <c r="X125" s="7"/>
      <c r="Y125" s="7"/>
      <c r="Z125" s="7"/>
      <c r="AA125" s="4"/>
      <c r="AB125" s="4"/>
      <c r="AC125" s="4"/>
      <c r="AD125" s="4"/>
    </row>
    <row r="126" spans="1:39" ht="12.75" x14ac:dyDescent="0.2">
      <c r="A126" s="107" t="s">
        <v>181</v>
      </c>
      <c r="B126" s="108"/>
      <c r="C126" s="108"/>
      <c r="D126" s="108"/>
      <c r="E126" s="108"/>
      <c r="F126" s="108"/>
      <c r="G126" s="108"/>
      <c r="H126" s="108"/>
      <c r="I126" s="109"/>
      <c r="J126" s="23">
        <f>L85</f>
        <v>859216</v>
      </c>
      <c r="K126" s="21" t="s">
        <v>180</v>
      </c>
      <c r="L126" s="22"/>
      <c r="M126" s="22"/>
      <c r="N126" s="2"/>
      <c r="O126" s="2"/>
      <c r="P126" s="2"/>
      <c r="Q126" s="19"/>
      <c r="R126" s="19"/>
      <c r="S126" s="19"/>
      <c r="T126" s="7"/>
      <c r="U126" s="7"/>
      <c r="V126" s="7"/>
      <c r="W126" s="7"/>
      <c r="X126" s="7"/>
      <c r="Y126" s="7"/>
      <c r="Z126" s="7"/>
      <c r="AA126" s="4"/>
      <c r="AB126" s="4"/>
      <c r="AC126" s="4"/>
      <c r="AD126" s="4"/>
    </row>
    <row r="127" spans="1:39" ht="12.75" x14ac:dyDescent="0.2">
      <c r="A127" s="107" t="s">
        <v>182</v>
      </c>
      <c r="B127" s="108"/>
      <c r="C127" s="108"/>
      <c r="D127" s="108"/>
      <c r="E127" s="108"/>
      <c r="F127" s="108"/>
      <c r="G127" s="108"/>
      <c r="H127" s="108"/>
      <c r="I127" s="109"/>
      <c r="J127" s="24">
        <f>SUM(J125:J126)</f>
        <v>1801963</v>
      </c>
      <c r="K127" s="21" t="s">
        <v>180</v>
      </c>
      <c r="L127" s="22"/>
      <c r="M127" s="22"/>
      <c r="N127" s="2"/>
      <c r="O127" s="2"/>
      <c r="P127" s="2"/>
      <c r="Q127" s="19"/>
      <c r="R127" s="19"/>
      <c r="S127" s="19"/>
      <c r="T127" s="7"/>
      <c r="U127" s="7"/>
      <c r="V127" s="7"/>
      <c r="W127" s="7"/>
      <c r="X127" s="7"/>
      <c r="Y127" s="7"/>
      <c r="Z127" s="7"/>
      <c r="AA127" s="4"/>
      <c r="AB127" s="4"/>
      <c r="AC127" s="4"/>
      <c r="AD127" s="4"/>
    </row>
    <row r="128" spans="1:39" ht="10.5" customHeight="1" x14ac:dyDescent="0.2">
      <c r="A128" s="25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26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4"/>
      <c r="AB128" s="4"/>
      <c r="AC128" s="4"/>
      <c r="AD128" s="4"/>
    </row>
    <row r="129" spans="1:30" ht="20.25" customHeight="1" x14ac:dyDescent="0.2">
      <c r="A129" s="110"/>
      <c r="B129" s="110"/>
      <c r="C129" s="110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4"/>
      <c r="AB129" s="4"/>
      <c r="AC129" s="4"/>
      <c r="AD129" s="4"/>
    </row>
    <row r="130" spans="1:30" ht="18.75" customHeight="1" x14ac:dyDescent="0.2">
      <c r="A130" s="116"/>
      <c r="B130" s="116"/>
      <c r="C130" s="116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4"/>
      <c r="AB130" s="4"/>
      <c r="AC130" s="4"/>
      <c r="AD130" s="4"/>
    </row>
    <row r="131" spans="1:30" ht="18.75" customHeight="1" x14ac:dyDescent="0.2">
      <c r="A131" s="25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4"/>
      <c r="AB131" s="4"/>
      <c r="AC131" s="4"/>
      <c r="AD131" s="4"/>
    </row>
    <row r="132" spans="1:30" ht="10.5" customHeight="1" x14ac:dyDescent="0.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</row>
  </sheetData>
  <mergeCells count="122">
    <mergeCell ref="A7:O7"/>
    <mergeCell ref="A8:O8"/>
    <mergeCell ref="A10:O10"/>
    <mergeCell ref="A11:O11"/>
    <mergeCell ref="A12:O12"/>
    <mergeCell ref="C31:E31"/>
    <mergeCell ref="C32:E32"/>
    <mergeCell ref="C33:E33"/>
    <mergeCell ref="C26:E26"/>
    <mergeCell ref="A27:O27"/>
    <mergeCell ref="A28:O28"/>
    <mergeCell ref="C29:E29"/>
    <mergeCell ref="C30:E30"/>
    <mergeCell ref="A13:O13"/>
    <mergeCell ref="C14:G14"/>
    <mergeCell ref="A23:A25"/>
    <mergeCell ref="B23:B25"/>
    <mergeCell ref="C23:E25"/>
    <mergeCell ref="F23:F25"/>
    <mergeCell ref="G23:G25"/>
    <mergeCell ref="H23:K23"/>
    <mergeCell ref="L23:O23"/>
    <mergeCell ref="H24:H25"/>
    <mergeCell ref="I24:K24"/>
    <mergeCell ref="C44:E44"/>
    <mergeCell ref="C45:E45"/>
    <mergeCell ref="A46:O46"/>
    <mergeCell ref="C47:E47"/>
    <mergeCell ref="A48:O48"/>
    <mergeCell ref="L24:L25"/>
    <mergeCell ref="M24:O24"/>
    <mergeCell ref="C39:E39"/>
    <mergeCell ref="C40:E40"/>
    <mergeCell ref="C41:E41"/>
    <mergeCell ref="C42:E42"/>
    <mergeCell ref="C43:E43"/>
    <mergeCell ref="C34:E34"/>
    <mergeCell ref="C35:E35"/>
    <mergeCell ref="C36:E36"/>
    <mergeCell ref="A37:O37"/>
    <mergeCell ref="C38:E38"/>
    <mergeCell ref="A130:M130"/>
    <mergeCell ref="F4:Q4"/>
    <mergeCell ref="A5:M5"/>
    <mergeCell ref="A67:K67"/>
    <mergeCell ref="A68:K68"/>
    <mergeCell ref="A69:K69"/>
    <mergeCell ref="C62:E62"/>
    <mergeCell ref="C63:E63"/>
    <mergeCell ref="C64:E64"/>
    <mergeCell ref="C65:E65"/>
    <mergeCell ref="C66:E66"/>
    <mergeCell ref="C58:E58"/>
    <mergeCell ref="C59:E59"/>
    <mergeCell ref="A60:O60"/>
    <mergeCell ref="C61:E61"/>
    <mergeCell ref="A53:O53"/>
    <mergeCell ref="C54:E54"/>
    <mergeCell ref="C55:E55"/>
    <mergeCell ref="C56:E56"/>
    <mergeCell ref="C57:E57"/>
    <mergeCell ref="C49:E49"/>
    <mergeCell ref="C50:E50"/>
    <mergeCell ref="C51:E51"/>
    <mergeCell ref="C52:E52"/>
    <mergeCell ref="A118:I118"/>
    <mergeCell ref="A114:I114"/>
    <mergeCell ref="A115:I115"/>
    <mergeCell ref="A116:I116"/>
    <mergeCell ref="A70:K70"/>
    <mergeCell ref="A71:K71"/>
    <mergeCell ref="A72:K72"/>
    <mergeCell ref="A73:K73"/>
    <mergeCell ref="A74:K74"/>
    <mergeCell ref="A125:I125"/>
    <mergeCell ref="A126:I126"/>
    <mergeCell ref="A127:I127"/>
    <mergeCell ref="A129:M129"/>
    <mergeCell ref="A119:I119"/>
    <mergeCell ref="A120:I120"/>
    <mergeCell ref="A121:I121"/>
    <mergeCell ref="A122:I122"/>
    <mergeCell ref="A124:I124"/>
    <mergeCell ref="A123:I123"/>
    <mergeCell ref="A94:I94"/>
    <mergeCell ref="A95:I95"/>
    <mergeCell ref="A96:I96"/>
    <mergeCell ref="A97:I97"/>
    <mergeCell ref="A75:K75"/>
    <mergeCell ref="A76:K76"/>
    <mergeCell ref="A77:K77"/>
    <mergeCell ref="A78:K78"/>
    <mergeCell ref="A79:K79"/>
    <mergeCell ref="A80:K80"/>
    <mergeCell ref="A81:K81"/>
    <mergeCell ref="A82:K82"/>
    <mergeCell ref="A83:K83"/>
    <mergeCell ref="A84:K84"/>
    <mergeCell ref="A98:I98"/>
    <mergeCell ref="A99:I99"/>
    <mergeCell ref="A100:I100"/>
    <mergeCell ref="A117:I117"/>
    <mergeCell ref="A85:K85"/>
    <mergeCell ref="A113:I113"/>
    <mergeCell ref="A86:I86"/>
    <mergeCell ref="A89:I89"/>
    <mergeCell ref="A90:I90"/>
    <mergeCell ref="A91:I91"/>
    <mergeCell ref="A101:I101"/>
    <mergeCell ref="A102:I102"/>
    <mergeCell ref="A103:I103"/>
    <mergeCell ref="A104:I104"/>
    <mergeCell ref="A110:I110"/>
    <mergeCell ref="A111:I111"/>
    <mergeCell ref="A112:I112"/>
    <mergeCell ref="A105:I105"/>
    <mergeCell ref="A106:I106"/>
    <mergeCell ref="A107:I107"/>
    <mergeCell ref="A108:I108"/>
    <mergeCell ref="A109:I109"/>
    <mergeCell ref="A92:I92"/>
    <mergeCell ref="A93:I93"/>
  </mergeCells>
  <printOptions horizontalCentered="1"/>
  <pageMargins left="0.39370077848434498" right="0.39370077848434498" top="0.78740155696868896" bottom="0.74803149700164795" header="0.118110239505768" footer="0.118110239505768"/>
  <pageSetup paperSize="9" scale="75" fitToWidth="0" fitToHeight="0" orientation="landscape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АПС Кудеевский ДИ с.Метели ул</vt:lpstr>
      <vt:lpstr>'1 АПС Кудеевский ДИ с.Метели ул'!Заголовки_для_печати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</dc:creator>
  <cp:lastModifiedBy>Darth Vader</cp:lastModifiedBy>
  <cp:lastPrinted>2023-12-21T05:29:09Z</cp:lastPrinted>
  <dcterms:created xsi:type="dcterms:W3CDTF">2020-09-30T08:50:27Z</dcterms:created>
  <dcterms:modified xsi:type="dcterms:W3CDTF">2024-07-10T07:36:04Z</dcterms:modified>
</cp:coreProperties>
</file>