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th Vader\Desktop\Кудеевский\Закупки\Видеонаблюдение 2024\Сметы\Ногуши\"/>
    </mc:Choice>
  </mc:AlternateContent>
  <bookViews>
    <workbookView xWindow="0" yWindow="0" windowWidth="20145" windowHeight="10095"/>
  </bookViews>
  <sheets>
    <sheet name="Видео Ногуши Дом Интернат (Куде" sheetId="1" r:id="rId1"/>
  </sheets>
  <definedNames>
    <definedName name="_xlnm.Print_Titles" localSheetId="0">'Видео Ногуши Дом Интернат (Куде'!$18:$18</definedName>
  </definedNames>
  <calcPr calcId="162913"/>
</workbook>
</file>

<file path=xl/calcChain.xml><?xml version="1.0" encoding="utf-8"?>
<calcChain xmlns="http://schemas.openxmlformats.org/spreadsheetml/2006/main">
  <c r="J75" i="1" l="1"/>
  <c r="M7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53" i="1"/>
  <c r="M73" i="1" l="1"/>
  <c r="J74" i="1" s="1"/>
  <c r="J76" i="1" s="1"/>
</calcChain>
</file>

<file path=xl/sharedStrings.xml><?xml version="1.0" encoding="utf-8"?>
<sst xmlns="http://schemas.openxmlformats.org/spreadsheetml/2006/main" count="191" uniqueCount="123">
  <si>
    <t/>
  </si>
  <si>
    <t xml:space="preserve">ЛОКАЛЬНАЯ СМЕТА № </t>
  </si>
  <si>
    <t>(локальная смета)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</si>
  <si>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</si>
  <si>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</si>
  <si>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</si>
  <si>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</si>
  <si>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монтажных работ</t>
  </si>
  <si>
    <t>Средства на оплату труда</t>
  </si>
  <si>
    <t>Сметная трудоемкость</t>
  </si>
  <si>
    <t>чел.час</t>
  </si>
  <si>
    <t>Трудозатраты механизаторов</t>
  </si>
  <si>
    <t xml:space="preserve">Составлен(а) в текущих (прогнозных) ценах по состоянию на </t>
  </si>
  <si>
    <t>№ п/п</t>
  </si>
  <si>
    <t>Обоснование</t>
  </si>
  <si>
    <t>Наименование работ и затрат</t>
  </si>
  <si>
    <t>Единица измерения</t>
  </si>
  <si>
    <t>Кол-во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</si>
  <si>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</si>
  <si>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</si>
  <si>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</si>
  <si>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</si>
  <si>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</si>
  <si>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Эк.Маш</t>
  </si>
  <si>
    <t>З/пМех</t>
  </si>
  <si>
    <t>Раздел 1. Монтажные работы</t>
  </si>
  <si>
    <t>Видеонаблюдение</t>
  </si>
  <si>
    <t>ТЕРм10-04-087-14
Приказ Минстроя России от 12.11.14 №703/пр</t>
  </si>
  <si>
    <t>Устройство цифровой регистрации</t>
  </si>
  <si>
    <t>1 устройство</t>
  </si>
  <si>
    <t>1</t>
  </si>
  <si>
    <t>ТЕРм10-08-001-12
Приказ Минстроя России от 12.11.14 №703/пр</t>
  </si>
  <si>
    <t>Устройства промежуточные на количество лучей: (HDD)</t>
  </si>
  <si>
    <t>1 шт.</t>
  </si>
  <si>
    <t>ТЕРм10-10-001-01
Приказ Минстроя России от 12.11.14 №703/пр</t>
  </si>
  <si>
    <t>Камеры видеонаблюдения: фиксированные</t>
  </si>
  <si>
    <t>ТЕРм10-08-019-01
Приказ Минстроя России от 12.11.14 №703/пр</t>
  </si>
  <si>
    <t>Коробка ответвительная на стене</t>
  </si>
  <si>
    <t>ТЕРм10-08-005-01
Приказ Минстроя России от 12.11.14 №703/пр</t>
  </si>
  <si>
    <t>Провод двух- и трехжильный с разделительным основанием по стенам и потолкам, прокладываемый по основаниям: деревянным</t>
  </si>
  <si>
    <t>100 м</t>
  </si>
  <si>
    <t>ТЕРм10-03-013-05
Приказ Минстроя России от 12.11.14 №703/пр</t>
  </si>
  <si>
    <t>Коммутатор служебной связи</t>
  </si>
  <si>
    <t>2</t>
  </si>
  <si>
    <t>ТЕРм10-04-067-23
Приказ Минстроя России от 12.11.14 №703/пр</t>
  </si>
  <si>
    <t>Устройство видеоконтрольное (Монитор)</t>
  </si>
  <si>
    <t>ТЕРм08-02-409-01
Приказ Минстроя России от 12.11.14 №703/пр</t>
  </si>
  <si>
    <t>Труба винипластовая по установленным конструкциям, по стенам и колоннам с креплением скобами, диаметр: до 25 мм</t>
  </si>
  <si>
    <t>ТЕРм08-02-390-01
Приказ Минстроя России от 12.11.14 №703/пр</t>
  </si>
  <si>
    <t>Короба пластмассовые: шириной до 40 мм</t>
  </si>
  <si>
    <t>ТЕРм11-04-020-01
Приказ Минстроя России от 12.11.14 №703/пр</t>
  </si>
  <si>
    <t>Разъемы штепсельные с разделкой и включением экранированного кабеля, сечение жилы до 1 мм2</t>
  </si>
  <si>
    <t>Пуско-наладка</t>
  </si>
  <si>
    <t>ТЕРм10-06-068-16
Приказ Минстроя России от 12.11.14 №703/пр</t>
  </si>
  <si>
    <t>Программирование сетевого элемента и отладка его работы (мультиплексор, регенератор)</t>
  </si>
  <si>
    <t>1 сетевой элемент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</si>
  <si>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</si>
  <si>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</si>
  <si>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</si>
  <si>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</si>
  <si>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</si>
  <si>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</si>
  <si>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</si>
  <si>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Монтажные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</si>
  <si>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</si>
  <si>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</si>
  <si>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</si>
  <si>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</si>
  <si>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</si>
  <si>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</si>
  <si>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</si>
  <si>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</si>
  <si>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</si>
  <si>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</si>
  <si>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Товары (Оборудование)</t>
  </si>
  <si>
    <t>Ед.</t>
  </si>
  <si>
    <t>Цена</t>
  </si>
  <si>
    <t>Сумма</t>
  </si>
  <si>
    <t>Видеорегистратор IP AKSILIUM Регистратор NVR-2 (36-4K) AI: 36 каналов,</t>
  </si>
  <si>
    <t>шт</t>
  </si>
  <si>
    <t>Уличная  IP камера  4 Мп AKSILIUM Камера IP-503 VP (2.8-12) 1 AI: уличная IP камера 5 Мп,
облако XMeye, объектив 2,8-12 мм, PoE, аналитика, металл</t>
  </si>
  <si>
    <t>Купольная  IP камера 4 Мп AKSILIUM Камера IP-502 FPM (2.8) 1 AI: уличная полимерная IP
камера 5 Мп, облако XMeye, объектив 2,8 мм, PoE, встроенный микрофон</t>
  </si>
  <si>
    <t>AKSILIUM Коммутатор SPG-18/P16-1 Lite: неуправляемый активный 18-портовый PoE-коммутатор, 16 PoE-портов, 2 гигабитных порта с Uplink, бюджет PoE до 250 Вт</t>
  </si>
  <si>
    <t>Кабель UTP 4PR 24AWG CAT5e 305м SKYNET Standard outdoor 4x2x0.48 (Cu)</t>
  </si>
  <si>
    <t>м</t>
  </si>
  <si>
    <t>Кабель UTP 4PR 24AWG CAT5e 305м SKYNET Standard indoor 4x2x0.48 (Cu)</t>
  </si>
  <si>
    <t>Удлинитель HDMI по витой паре RJ-45 8P-8C REXANT категории 5е/6 до 120 м 17-6971</t>
  </si>
  <si>
    <t>компл</t>
  </si>
  <si>
    <t>Коннектор NIKOMAX RJ45/8P8C, под витую пару, Кат.5e, (Класс D), 100МГц, покрытие 6мкд, под многожильный кабель,
неэкранированный,</t>
  </si>
  <si>
    <t>Кронштейн для ТВ DEXP BM-42TS-1 черный</t>
  </si>
  <si>
    <t>AKSILIUM монтажная коробка для камер JB Lite (универсальная)</t>
  </si>
  <si>
    <t>Смарт-монитор Samsung Smart M5 S24AM506NI черный 24" (60 см)</t>
  </si>
  <si>
    <t>32" (81 см) Телевизор LED DEXP F32H7000C черный</t>
  </si>
  <si>
    <t>Сетевой фильтр Pilot S-MAX серый</t>
  </si>
  <si>
    <t>Труба ПНД лёгкая безгалогенная (HF) черная с зондом D=20 (161557)</t>
  </si>
  <si>
    <t>Держатель для труб Д20 мм</t>
  </si>
  <si>
    <t xml:space="preserve">Короб 60х40 DEGROSS </t>
  </si>
  <si>
    <t>Расходные материалы, крепеж</t>
  </si>
  <si>
    <t>коплект</t>
  </si>
  <si>
    <t>Итого материалы и оборудование</t>
  </si>
  <si>
    <t>руб.</t>
  </si>
  <si>
    <t>Итого монтаж оборудования</t>
  </si>
  <si>
    <t>ВСЕГО ПО СМЕТЕ</t>
  </si>
  <si>
    <t>(должность, подпись, расшифровка)</t>
  </si>
  <si>
    <t xml:space="preserve">                            Проверил: ___________________________</t>
  </si>
  <si>
    <t xml:space="preserve">на Видео Кудеевский Дом Интернат,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</si>
  <si>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</si>
  <si>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</si>
  <si>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</si>
  <si>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</si>
  <si>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</si>
  <si>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</si>
  <si>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</si>
  <si>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</si>
  <si>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</si>
  <si>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14 ТБ Жесткий диск WD Purple Pro [WD141PURP]</t>
  </si>
  <si>
    <t xml:space="preserve">Короб 25х16 DEGROSS </t>
  </si>
  <si>
    <t xml:space="preserve">Поготовка проектной документации </t>
  </si>
  <si>
    <t>услуга</t>
  </si>
  <si>
    <t>2 квартал 2024г.</t>
  </si>
  <si>
    <t>уп</t>
  </si>
  <si>
    <t xml:space="preserve">Монтаж системы видеонаблюдения в отделение ГАУ СОН "Кудеевский дом - интернат для престарелых и инвалидов", расположенного по адресу: Республика Башкортостан, Белокатайский район, с.Ногуши ул. Крупской  д.26 </t>
  </si>
  <si>
    <t>Составил: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</si>
</sst>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204"/>
    </font>
    <font>
      <b/>
      <sz val="10"/>
      <name val="Verdana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10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2" borderId="4" xfId="0" applyNumberFormat="1" applyFont="1" applyFill="1" applyBorder="1" applyAlignment="1">
      <alignment horizontal="center" vertical="center"/>
    </xf>
    <xf numFmtId="0" fontId="3" fillId="2" borderId="0" xfId="1" applyFont="1" applyFill="1"/>
    <xf numFmtId="1" fontId="3" fillId="2" borderId="4" xfId="0" applyNumberFormat="1" applyFont="1" applyFill="1" applyBorder="1" applyAlignment="1">
      <alignment horizontal="center" vertical="top"/>
    </xf>
    <xf numFmtId="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1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top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top"/>
    </xf>
    <xf numFmtId="0" fontId="4" fillId="2" borderId="0" xfId="0" applyFont="1" applyFill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/>
    </xf>
    <xf numFmtId="49" fontId="3" fillId="2" borderId="0" xfId="1" applyNumberFormat="1" applyFont="1" applyFill="1" applyAlignment="1">
      <alignment horizontal="left" vertical="top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horizontal="right" vertical="top"/>
    </xf>
    <xf numFmtId="0" fontId="3" fillId="2" borderId="0" xfId="0" applyNumberFormat="1" applyFont="1" applyFill="1" applyBorder="1" applyAlignment="1" applyProtection="1">
      <alignment wrapText="1"/>
    </xf>
    <xf numFmtId="0" fontId="6" fillId="2" borderId="0" xfId="0" applyFont="1" applyFill="1"/>
    <xf numFmtId="49" fontId="5" fillId="2" borderId="0" xfId="0" applyNumberFormat="1" applyFont="1" applyFill="1" applyBorder="1" applyAlignment="1" applyProtection="1">
      <alignment horizontal="center" vertical="top"/>
    </xf>
    <xf numFmtId="0" fontId="6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Alignment="1" applyProtection="1"/>
    <xf numFmtId="49" fontId="6" fillId="2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horizontal="right"/>
    </xf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/>
    <xf numFmtId="4" fontId="3" fillId="2" borderId="3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horizontal="left" vertical="top"/>
    </xf>
    <xf numFmtId="2" fontId="3" fillId="2" borderId="0" xfId="0" applyNumberFormat="1" applyFont="1" applyFill="1" applyBorder="1" applyAlignment="1" applyProtection="1">
      <alignment horizontal="right"/>
    </xf>
    <xf numFmtId="2" fontId="3" fillId="2" borderId="0" xfId="0" applyNumberFormat="1" applyFont="1" applyFill="1" applyBorder="1" applyAlignment="1" applyProtection="1"/>
    <xf numFmtId="0" fontId="6" fillId="2" borderId="2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6" fillId="2" borderId="0" xfId="0" applyNumberFormat="1" applyFont="1" applyFill="1" applyBorder="1" applyAlignment="1" applyProtection="1">
      <alignment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wrapText="1"/>
    </xf>
    <xf numFmtId="49" fontId="6" fillId="2" borderId="4" xfId="0" applyNumberFormat="1" applyFont="1" applyFill="1" applyBorder="1" applyAlignment="1" applyProtection="1">
      <alignment horizontal="center" vertical="top" wrapText="1"/>
    </xf>
    <xf numFmtId="49" fontId="7" fillId="2" borderId="4" xfId="0" applyNumberFormat="1" applyFont="1" applyFill="1" applyBorder="1" applyAlignment="1" applyProtection="1">
      <alignment horizontal="left" vertical="top" wrapText="1"/>
    </xf>
    <xf numFmtId="1" fontId="6" fillId="2" borderId="4" xfId="0" applyNumberFormat="1" applyFont="1" applyFill="1" applyBorder="1" applyAlignment="1" applyProtection="1">
      <alignment horizontal="center" vertical="top" wrapText="1"/>
    </xf>
    <xf numFmtId="4" fontId="6" fillId="2" borderId="4" xfId="0" applyNumberFormat="1" applyFont="1" applyFill="1" applyBorder="1" applyAlignment="1" applyProtection="1">
      <alignment horizontal="right" vertical="top" wrapText="1"/>
    </xf>
    <xf numFmtId="2" fontId="6" fillId="2" borderId="4" xfId="0" applyNumberFormat="1" applyFont="1" applyFill="1" applyBorder="1" applyAlignment="1" applyProtection="1">
      <alignment horizontal="right" vertical="top" wrapText="1"/>
    </xf>
    <xf numFmtId="0" fontId="6" fillId="2" borderId="4" xfId="0" applyNumberFormat="1" applyFont="1" applyFill="1" applyBorder="1" applyAlignment="1" applyProtection="1">
      <alignment horizontal="right" vertical="top" wrapText="1"/>
    </xf>
    <xf numFmtId="0" fontId="7" fillId="2" borderId="4" xfId="0" applyNumberFormat="1" applyFont="1" applyFill="1" applyBorder="1" applyAlignment="1" applyProtection="1">
      <alignment horizontal="right" vertical="top"/>
    </xf>
    <xf numFmtId="4" fontId="6" fillId="2" borderId="4" xfId="0" applyNumberFormat="1" applyFont="1" applyFill="1" applyBorder="1" applyAlignment="1" applyProtection="1">
      <alignment horizontal="right" vertical="top"/>
    </xf>
    <xf numFmtId="0" fontId="6" fillId="2" borderId="4" xfId="0" applyNumberFormat="1" applyFont="1" applyFill="1" applyBorder="1" applyAlignment="1" applyProtection="1">
      <alignment horizontal="right" vertical="top"/>
    </xf>
    <xf numFmtId="2" fontId="6" fillId="2" borderId="4" xfId="0" applyNumberFormat="1" applyFont="1" applyFill="1" applyBorder="1" applyAlignment="1" applyProtection="1">
      <alignment horizontal="right" vertical="top"/>
    </xf>
    <xf numFmtId="4" fontId="7" fillId="2" borderId="4" xfId="0" applyNumberFormat="1" applyFont="1" applyFill="1" applyBorder="1" applyAlignment="1" applyProtection="1">
      <alignment horizontal="right" vertical="top"/>
    </xf>
    <xf numFmtId="2" fontId="7" fillId="2" borderId="4" xfId="0" applyNumberFormat="1" applyFont="1" applyFill="1" applyBorder="1" applyAlignment="1" applyProtection="1">
      <alignment horizontal="right" vertical="top"/>
    </xf>
    <xf numFmtId="49" fontId="6" fillId="2" borderId="0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164" fontId="6" fillId="2" borderId="4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49" fontId="5" fillId="2" borderId="2" xfId="0" applyNumberFormat="1" applyFont="1" applyFill="1" applyBorder="1" applyAlignment="1" applyProtection="1">
      <alignment horizontal="center"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49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49" fontId="7" fillId="2" borderId="4" xfId="0" applyNumberFormat="1" applyFont="1" applyFill="1" applyBorder="1" applyAlignment="1" applyProtection="1">
      <alignment horizontal="left" vertical="top" wrapText="1"/>
    </xf>
    <xf numFmtId="49" fontId="6" fillId="2" borderId="4" xfId="0" applyNumberFormat="1" applyFont="1" applyFill="1" applyBorder="1" applyAlignment="1" applyProtection="1">
      <alignment horizontal="left" vertical="top" wrapText="1"/>
    </xf>
    <xf numFmtId="0" fontId="3" fillId="2" borderId="5" xfId="0" applyNumberFormat="1" applyFont="1" applyFill="1" applyBorder="1" applyAlignment="1">
      <alignment horizontal="lef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top" wrapText="1"/>
    </xf>
    <xf numFmtId="0" fontId="5" fillId="2" borderId="0" xfId="1" applyNumberFormat="1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3" fillId="2" borderId="0" xfId="1" applyNumberFormat="1" applyFont="1" applyFill="1" applyAlignment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3" fillId="2" borderId="1" xfId="0" applyNumberFormat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A70" zoomScale="85" zoomScaleNormal="85" workbookViewId="0">
      <selection activeCell="A79" sqref="A79:M79"/>
    </sheetView>
  </sheetViews>
  <sheetFormatPr defaultColWidth="9.140625" defaultRowHeight="12.75" x14ac:dyDescent="0.2"/>
  <cols>
    <col min="1" max="1" width="9" style="24" customWidth="1"/>
    <col min="2" max="2" width="26.140625" style="24" customWidth="1"/>
    <col min="3" max="4" width="10.42578125" style="24" customWidth="1"/>
    <col min="5" max="5" width="16.140625" style="24" customWidth="1"/>
    <col min="6" max="6" width="13.28515625" style="24" customWidth="1"/>
    <col min="7" max="7" width="7.85546875" style="24" customWidth="1"/>
    <col min="8" max="8" width="11.7109375" style="24" customWidth="1"/>
    <col min="9" max="9" width="9.28515625" style="24" customWidth="1"/>
    <col min="10" max="10" width="15" style="24" customWidth="1"/>
    <col min="11" max="11" width="9.28515625" style="24" customWidth="1"/>
    <col min="12" max="12" width="16.5703125" style="24" customWidth="1"/>
    <col min="13" max="13" width="15.140625" style="24" customWidth="1"/>
    <col min="14" max="14" width="9.28515625" style="24" customWidth="1"/>
    <col min="15" max="15" width="10.7109375" style="24" customWidth="1"/>
    <col min="16" max="18" width="9.140625" style="24"/>
    <col min="19" max="19" width="50" style="23" hidden="1" customWidth="1"/>
    <col min="20" max="20" width="51.85546875" style="23" hidden="1" customWidth="1"/>
    <col min="21" max="22" width="161.85546875" style="23" hidden="1" customWidth="1"/>
    <col min="23" max="23" width="50.5703125" style="23" hidden="1" customWidth="1"/>
    <col min="24" max="24" width="98.5703125" style="23" hidden="1" customWidth="1"/>
    <col min="25" max="26" width="161.85546875" style="23" hidden="1" customWidth="1"/>
    <col min="27" max="27" width="34.140625" style="23" hidden="1" customWidth="1"/>
    <col min="28" max="30" width="119.28515625" style="23" hidden="1" customWidth="1"/>
    <col min="31" max="16384" width="9.140625" style="24"/>
  </cols>
  <sheetData>
    <row r="1" spans="1:24" s="21" customForma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4" s="21" customFormat="1" x14ac:dyDescent="0.2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24" s="21" customForma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24" s="21" customFormat="1" ht="33.75" customHeight="1" x14ac:dyDescent="0.2">
      <c r="A4" s="95" t="s">
        <v>121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U4" s="20" t="s">
        <v>105</v>
      </c>
    </row>
    <row r="5" spans="1:24" s="21" customFormat="1" x14ac:dyDescent="0.2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24" s="21" customFormat="1" x14ac:dyDescent="0.2">
      <c r="A6" s="25"/>
      <c r="B6" s="28" t="s">
        <v>4</v>
      </c>
      <c r="C6" s="62"/>
      <c r="D6" s="62"/>
      <c r="E6" s="62"/>
      <c r="F6" s="62"/>
      <c r="G6" s="62"/>
      <c r="H6" s="29"/>
      <c r="I6" s="29"/>
      <c r="J6" s="29"/>
      <c r="K6" s="29"/>
      <c r="L6" s="29"/>
      <c r="M6" s="29"/>
      <c r="N6" s="29"/>
      <c r="O6" s="25"/>
      <c r="W6" s="20" t="s">
        <v>0</v>
      </c>
    </row>
    <row r="7" spans="1:24" s="21" customFormat="1" x14ac:dyDescent="0.2">
      <c r="B7" s="30" t="s">
        <v>5</v>
      </c>
      <c r="C7" s="30"/>
      <c r="D7" s="31"/>
      <c r="E7" s="60">
        <v>699.25699999999995</v>
      </c>
      <c r="F7" s="33" t="s">
        <v>6</v>
      </c>
      <c r="H7" s="30"/>
      <c r="I7" s="30"/>
      <c r="J7" s="30"/>
      <c r="K7" s="30"/>
      <c r="L7" s="30"/>
      <c r="M7" s="34"/>
      <c r="N7" s="30"/>
    </row>
    <row r="8" spans="1:24" s="21" customFormat="1" x14ac:dyDescent="0.2">
      <c r="B8" s="30" t="s">
        <v>7</v>
      </c>
      <c r="D8" s="31"/>
      <c r="E8" s="32">
        <v>252.86099999999999</v>
      </c>
      <c r="F8" s="33" t="s">
        <v>6</v>
      </c>
      <c r="H8" s="30"/>
      <c r="I8" s="30"/>
      <c r="J8" s="30"/>
      <c r="K8" s="30"/>
      <c r="L8" s="30"/>
      <c r="M8" s="34"/>
      <c r="N8" s="30"/>
    </row>
    <row r="9" spans="1:24" s="21" customFormat="1" x14ac:dyDescent="0.2">
      <c r="B9" s="30" t="s">
        <v>8</v>
      </c>
      <c r="C9" s="30"/>
      <c r="D9" s="31"/>
      <c r="E9" s="32">
        <v>101.172</v>
      </c>
      <c r="F9" s="33" t="s">
        <v>6</v>
      </c>
      <c r="H9" s="30"/>
      <c r="J9" s="30"/>
      <c r="K9" s="30"/>
      <c r="L9" s="30"/>
      <c r="M9" s="27"/>
      <c r="N9" s="35"/>
    </row>
    <row r="10" spans="1:24" s="21" customFormat="1" x14ac:dyDescent="0.2">
      <c r="B10" s="30" t="s">
        <v>9</v>
      </c>
      <c r="C10" s="30"/>
      <c r="D10" s="26"/>
      <c r="E10" s="32">
        <v>322.88</v>
      </c>
      <c r="F10" s="33" t="s">
        <v>10</v>
      </c>
      <c r="H10" s="30"/>
      <c r="J10" s="30"/>
      <c r="K10" s="30"/>
      <c r="L10" s="30"/>
      <c r="M10" s="36"/>
      <c r="N10" s="33"/>
    </row>
    <row r="11" spans="1:24" s="21" customFormat="1" x14ac:dyDescent="0.2">
      <c r="B11" s="30" t="s">
        <v>11</v>
      </c>
      <c r="C11" s="30"/>
      <c r="D11" s="26"/>
      <c r="E11" s="32">
        <v>0.48</v>
      </c>
      <c r="F11" s="33" t="s">
        <v>10</v>
      </c>
      <c r="H11" s="30"/>
      <c r="J11" s="30"/>
      <c r="K11" s="30"/>
      <c r="L11" s="30"/>
      <c r="M11" s="36"/>
      <c r="N11" s="33"/>
    </row>
    <row r="12" spans="1:24" s="21" customFormat="1" x14ac:dyDescent="0.2">
      <c r="B12" s="30" t="s">
        <v>12</v>
      </c>
      <c r="C12" s="30"/>
      <c r="E12" s="37"/>
      <c r="F12" s="63" t="s">
        <v>119</v>
      </c>
      <c r="G12" s="63"/>
      <c r="H12" s="63"/>
      <c r="I12" s="63"/>
      <c r="J12" s="63"/>
      <c r="K12" s="63"/>
      <c r="L12" s="63"/>
      <c r="M12" s="63"/>
      <c r="N12" s="63"/>
      <c r="O12" s="63"/>
      <c r="X12" s="20" t="s">
        <v>0</v>
      </c>
    </row>
    <row r="13" spans="1:24" s="21" customFormat="1" x14ac:dyDescent="0.2">
      <c r="A13" s="30"/>
      <c r="B13" s="30"/>
      <c r="D13" s="37"/>
      <c r="E13" s="35"/>
      <c r="F13" s="38"/>
      <c r="G13" s="39"/>
      <c r="H13" s="30"/>
      <c r="I13" s="30"/>
      <c r="J13" s="30"/>
      <c r="K13" s="30"/>
      <c r="L13" s="40"/>
      <c r="M13" s="30"/>
    </row>
    <row r="14" spans="1:24" s="21" customFormat="1" x14ac:dyDescent="0.2">
      <c r="A14" s="41"/>
    </row>
    <row r="15" spans="1:24" s="21" customFormat="1" x14ac:dyDescent="0.2">
      <c r="A15" s="64" t="s">
        <v>13</v>
      </c>
      <c r="B15" s="64" t="s">
        <v>14</v>
      </c>
      <c r="C15" s="64" t="s">
        <v>15</v>
      </c>
      <c r="D15" s="64"/>
      <c r="E15" s="64"/>
      <c r="F15" s="64" t="s">
        <v>16</v>
      </c>
      <c r="G15" s="64" t="s">
        <v>17</v>
      </c>
      <c r="H15" s="64" t="s">
        <v>18</v>
      </c>
      <c r="I15" s="64"/>
      <c r="J15" s="64"/>
      <c r="K15" s="64"/>
      <c r="L15" s="64" t="s">
        <v>19</v>
      </c>
      <c r="M15" s="64"/>
      <c r="N15" s="64"/>
      <c r="O15" s="64"/>
    </row>
    <row r="16" spans="1:24" s="21" customFormat="1" x14ac:dyDescent="0.2">
      <c r="A16" s="64"/>
      <c r="B16" s="64"/>
      <c r="C16" s="64"/>
      <c r="D16" s="64"/>
      <c r="E16" s="64"/>
      <c r="F16" s="64"/>
      <c r="G16" s="64"/>
      <c r="H16" s="64" t="s">
        <v>20</v>
      </c>
      <c r="I16" s="64" t="s">
        <v>21</v>
      </c>
      <c r="J16" s="64"/>
      <c r="K16" s="64"/>
      <c r="L16" s="64" t="s">
        <v>20</v>
      </c>
      <c r="M16" s="65" t="s">
        <v>21</v>
      </c>
      <c r="N16" s="65"/>
      <c r="O16" s="65"/>
    </row>
    <row r="17" spans="1:27" s="21" customFormat="1" x14ac:dyDescent="0.2">
      <c r="A17" s="64"/>
      <c r="B17" s="64"/>
      <c r="C17" s="64"/>
      <c r="D17" s="64"/>
      <c r="E17" s="64"/>
      <c r="F17" s="64"/>
      <c r="G17" s="64"/>
      <c r="H17" s="64"/>
      <c r="I17" s="42" t="s">
        <v>22</v>
      </c>
      <c r="J17" s="42" t="s">
        <v>23</v>
      </c>
      <c r="K17" s="42" t="s">
        <v>24</v>
      </c>
      <c r="L17" s="64"/>
      <c r="M17" s="42" t="s">
        <v>22</v>
      </c>
      <c r="N17" s="42" t="s">
        <v>23</v>
      </c>
      <c r="O17" s="42" t="s">
        <v>24</v>
      </c>
    </row>
    <row r="18" spans="1:27" s="21" customFormat="1" x14ac:dyDescent="0.2">
      <c r="A18" s="43">
        <v>1</v>
      </c>
      <c r="B18" s="43">
        <v>2</v>
      </c>
      <c r="C18" s="66">
        <v>3</v>
      </c>
      <c r="D18" s="67"/>
      <c r="E18" s="68"/>
      <c r="F18" s="43">
        <v>4</v>
      </c>
      <c r="G18" s="43">
        <v>5</v>
      </c>
      <c r="H18" s="43">
        <v>6</v>
      </c>
      <c r="I18" s="43">
        <v>7</v>
      </c>
      <c r="J18" s="43">
        <v>8</v>
      </c>
      <c r="K18" s="43">
        <v>9</v>
      </c>
      <c r="L18" s="43">
        <v>10</v>
      </c>
      <c r="M18" s="43">
        <v>11</v>
      </c>
      <c r="N18" s="43">
        <v>12</v>
      </c>
      <c r="O18" s="43">
        <v>13</v>
      </c>
    </row>
    <row r="19" spans="1:27" s="21" customFormat="1" ht="12.75" customHeight="1" x14ac:dyDescent="0.2">
      <c r="A19" s="69" t="s">
        <v>25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  <c r="Y19" s="44" t="s">
        <v>25</v>
      </c>
    </row>
    <row r="20" spans="1:27" s="21" customFormat="1" ht="12.75" customHeight="1" x14ac:dyDescent="0.2">
      <c r="A20" s="72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  <c r="Y20" s="44"/>
      <c r="Z20" s="23" t="s">
        <v>26</v>
      </c>
    </row>
    <row r="21" spans="1:27" s="21" customFormat="1" ht="51" x14ac:dyDescent="0.2">
      <c r="A21" s="45" t="s">
        <v>30</v>
      </c>
      <c r="B21" s="46" t="s">
        <v>27</v>
      </c>
      <c r="C21" s="75" t="s">
        <v>28</v>
      </c>
      <c r="D21" s="75"/>
      <c r="E21" s="75"/>
      <c r="F21" s="45" t="s">
        <v>29</v>
      </c>
      <c r="G21" s="47">
        <v>1</v>
      </c>
      <c r="H21" s="48">
        <v>107.19</v>
      </c>
      <c r="I21" s="49">
        <v>91.76</v>
      </c>
      <c r="J21" s="50"/>
      <c r="K21" s="50"/>
      <c r="L21" s="49">
        <v>107.19</v>
      </c>
      <c r="M21" s="49">
        <v>91.76</v>
      </c>
      <c r="N21" s="50"/>
      <c r="O21" s="50"/>
      <c r="Y21" s="44"/>
      <c r="Z21" s="23"/>
      <c r="AA21" s="23" t="s">
        <v>28</v>
      </c>
    </row>
    <row r="22" spans="1:27" s="21" customFormat="1" ht="51" x14ac:dyDescent="0.2">
      <c r="A22" s="45" t="s">
        <v>43</v>
      </c>
      <c r="B22" s="46" t="s">
        <v>31</v>
      </c>
      <c r="C22" s="75" t="s">
        <v>32</v>
      </c>
      <c r="D22" s="75"/>
      <c r="E22" s="75"/>
      <c r="F22" s="45" t="s">
        <v>33</v>
      </c>
      <c r="G22" s="47">
        <v>2</v>
      </c>
      <c r="H22" s="48">
        <v>36.619999999999997</v>
      </c>
      <c r="I22" s="49">
        <v>31.42</v>
      </c>
      <c r="J22" s="49">
        <v>0.48</v>
      </c>
      <c r="K22" s="50"/>
      <c r="L22" s="49">
        <v>73.239999999999995</v>
      </c>
      <c r="M22" s="49">
        <v>62.84</v>
      </c>
      <c r="N22" s="49">
        <v>0.96</v>
      </c>
      <c r="O22" s="50"/>
      <c r="Y22" s="44"/>
      <c r="Z22" s="23"/>
      <c r="AA22" s="23" t="s">
        <v>32</v>
      </c>
    </row>
    <row r="23" spans="1:27" s="21" customFormat="1" ht="51" x14ac:dyDescent="0.2">
      <c r="A23" s="45" t="s">
        <v>106</v>
      </c>
      <c r="B23" s="46" t="s">
        <v>34</v>
      </c>
      <c r="C23" s="75" t="s">
        <v>35</v>
      </c>
      <c r="D23" s="75"/>
      <c r="E23" s="75"/>
      <c r="F23" s="45" t="s">
        <v>33</v>
      </c>
      <c r="G23" s="47">
        <v>21</v>
      </c>
      <c r="H23" s="48">
        <v>40.68</v>
      </c>
      <c r="I23" s="49">
        <v>36.93</v>
      </c>
      <c r="J23" s="49">
        <v>2.61</v>
      </c>
      <c r="K23" s="50"/>
      <c r="L23" s="49">
        <v>854.28</v>
      </c>
      <c r="M23" s="49">
        <v>775.53</v>
      </c>
      <c r="N23" s="49">
        <v>54.81</v>
      </c>
      <c r="O23" s="50"/>
      <c r="Y23" s="44"/>
      <c r="Z23" s="23"/>
      <c r="AA23" s="23" t="s">
        <v>35</v>
      </c>
    </row>
    <row r="24" spans="1:27" s="21" customFormat="1" ht="51" x14ac:dyDescent="0.2">
      <c r="A24" s="45" t="s">
        <v>107</v>
      </c>
      <c r="B24" s="46" t="s">
        <v>36</v>
      </c>
      <c r="C24" s="75" t="s">
        <v>37</v>
      </c>
      <c r="D24" s="75"/>
      <c r="E24" s="75"/>
      <c r="F24" s="45" t="s">
        <v>33</v>
      </c>
      <c r="G24" s="47">
        <v>21</v>
      </c>
      <c r="H24" s="48">
        <v>6.61</v>
      </c>
      <c r="I24" s="49">
        <v>6.17</v>
      </c>
      <c r="J24" s="50"/>
      <c r="K24" s="50"/>
      <c r="L24" s="49">
        <v>138.81</v>
      </c>
      <c r="M24" s="49">
        <v>129.57</v>
      </c>
      <c r="N24" s="50"/>
      <c r="O24" s="50"/>
      <c r="Y24" s="44"/>
      <c r="Z24" s="23"/>
      <c r="AA24" s="23" t="s">
        <v>37</v>
      </c>
    </row>
    <row r="25" spans="1:27" s="21" customFormat="1" ht="63.75" x14ac:dyDescent="0.2">
      <c r="A25" s="45" t="s">
        <v>108</v>
      </c>
      <c r="B25" s="46" t="s">
        <v>38</v>
      </c>
      <c r="C25" s="75" t="s">
        <v>39</v>
      </c>
      <c r="D25" s="75"/>
      <c r="E25" s="75"/>
      <c r="F25" s="45" t="s">
        <v>40</v>
      </c>
      <c r="G25" s="59">
        <v>6.5</v>
      </c>
      <c r="H25" s="48">
        <v>207.52</v>
      </c>
      <c r="I25" s="49">
        <v>126.17</v>
      </c>
      <c r="J25" s="50"/>
      <c r="K25" s="50"/>
      <c r="L25" s="48">
        <v>1348.89</v>
      </c>
      <c r="M25" s="49">
        <v>820.11</v>
      </c>
      <c r="N25" s="50"/>
      <c r="O25" s="50"/>
      <c r="Y25" s="44"/>
      <c r="Z25" s="23"/>
      <c r="AA25" s="23" t="s">
        <v>39</v>
      </c>
    </row>
    <row r="26" spans="1:27" s="21" customFormat="1" ht="51" x14ac:dyDescent="0.2">
      <c r="A26" s="45" t="s">
        <v>109</v>
      </c>
      <c r="B26" s="46" t="s">
        <v>41</v>
      </c>
      <c r="C26" s="75" t="s">
        <v>42</v>
      </c>
      <c r="D26" s="75"/>
      <c r="E26" s="75"/>
      <c r="F26" s="45" t="s">
        <v>33</v>
      </c>
      <c r="G26" s="47">
        <v>1</v>
      </c>
      <c r="H26" s="48">
        <v>132.65</v>
      </c>
      <c r="I26" s="49">
        <v>82.2</v>
      </c>
      <c r="J26" s="49">
        <v>25.79</v>
      </c>
      <c r="K26" s="49">
        <v>3.28</v>
      </c>
      <c r="L26" s="49">
        <v>132.65</v>
      </c>
      <c r="M26" s="49">
        <v>82.2</v>
      </c>
      <c r="N26" s="49">
        <v>25.79</v>
      </c>
      <c r="O26" s="49">
        <v>3.28</v>
      </c>
      <c r="Y26" s="44"/>
      <c r="Z26" s="23"/>
      <c r="AA26" s="23" t="s">
        <v>42</v>
      </c>
    </row>
    <row r="27" spans="1:27" s="21" customFormat="1" ht="51" x14ac:dyDescent="0.2">
      <c r="A27" s="45" t="s">
        <v>110</v>
      </c>
      <c r="B27" s="46" t="s">
        <v>44</v>
      </c>
      <c r="C27" s="75" t="s">
        <v>45</v>
      </c>
      <c r="D27" s="75"/>
      <c r="E27" s="75"/>
      <c r="F27" s="45" t="s">
        <v>33</v>
      </c>
      <c r="G27" s="47">
        <v>2</v>
      </c>
      <c r="H27" s="48">
        <v>32.130000000000003</v>
      </c>
      <c r="I27" s="49">
        <v>30.56</v>
      </c>
      <c r="J27" s="49">
        <v>0.96</v>
      </c>
      <c r="K27" s="49">
        <v>0.12</v>
      </c>
      <c r="L27" s="49">
        <v>64.260000000000005</v>
      </c>
      <c r="M27" s="49">
        <v>61.12</v>
      </c>
      <c r="N27" s="49">
        <v>1.92</v>
      </c>
      <c r="O27" s="49">
        <v>0.24</v>
      </c>
      <c r="Y27" s="44"/>
      <c r="Z27" s="23"/>
      <c r="AA27" s="23" t="s">
        <v>45</v>
      </c>
    </row>
    <row r="28" spans="1:27" s="21" customFormat="1" ht="63.75" x14ac:dyDescent="0.2">
      <c r="A28" s="45" t="s">
        <v>111</v>
      </c>
      <c r="B28" s="46" t="s">
        <v>46</v>
      </c>
      <c r="C28" s="75" t="s">
        <v>47</v>
      </c>
      <c r="D28" s="75"/>
      <c r="E28" s="75"/>
      <c r="F28" s="45" t="s">
        <v>40</v>
      </c>
      <c r="G28" s="47">
        <v>2</v>
      </c>
      <c r="H28" s="48">
        <v>293.52999999999997</v>
      </c>
      <c r="I28" s="49">
        <v>226.39</v>
      </c>
      <c r="J28" s="49">
        <v>45.25</v>
      </c>
      <c r="K28" s="49">
        <v>1.47</v>
      </c>
      <c r="L28" s="49">
        <v>587.05999999999995</v>
      </c>
      <c r="M28" s="49">
        <v>452.78</v>
      </c>
      <c r="N28" s="49">
        <v>90.5</v>
      </c>
      <c r="O28" s="49">
        <v>2.94</v>
      </c>
      <c r="Y28" s="44"/>
      <c r="Z28" s="23"/>
      <c r="AA28" s="23" t="s">
        <v>47</v>
      </c>
    </row>
    <row r="29" spans="1:27" s="21" customFormat="1" ht="51" x14ac:dyDescent="0.2">
      <c r="A29" s="45" t="s">
        <v>112</v>
      </c>
      <c r="B29" s="46" t="s">
        <v>48</v>
      </c>
      <c r="C29" s="75" t="s">
        <v>49</v>
      </c>
      <c r="D29" s="75"/>
      <c r="E29" s="75"/>
      <c r="F29" s="45" t="s">
        <v>40</v>
      </c>
      <c r="G29" s="47">
        <v>1</v>
      </c>
      <c r="H29" s="48">
        <v>276.11</v>
      </c>
      <c r="I29" s="49">
        <v>195.97</v>
      </c>
      <c r="J29" s="49">
        <v>22.99</v>
      </c>
      <c r="K29" s="49">
        <v>0.16</v>
      </c>
      <c r="L29" s="49">
        <v>276.11</v>
      </c>
      <c r="M29" s="49">
        <v>195.97</v>
      </c>
      <c r="N29" s="49">
        <v>22.99</v>
      </c>
      <c r="O29" s="49">
        <v>0.16</v>
      </c>
      <c r="Y29" s="44"/>
      <c r="Z29" s="23"/>
      <c r="AA29" s="23" t="s">
        <v>49</v>
      </c>
    </row>
    <row r="30" spans="1:27" s="21" customFormat="1" ht="51" x14ac:dyDescent="0.2">
      <c r="A30" s="45" t="s">
        <v>113</v>
      </c>
      <c r="B30" s="46" t="s">
        <v>50</v>
      </c>
      <c r="C30" s="75" t="s">
        <v>51</v>
      </c>
      <c r="D30" s="75"/>
      <c r="E30" s="75"/>
      <c r="F30" s="45" t="s">
        <v>33</v>
      </c>
      <c r="G30" s="47">
        <v>42</v>
      </c>
      <c r="H30" s="48">
        <v>31.53</v>
      </c>
      <c r="I30" s="49">
        <v>24.49</v>
      </c>
      <c r="J30" s="50"/>
      <c r="K30" s="50"/>
      <c r="L30" s="48">
        <v>1324.26</v>
      </c>
      <c r="M30" s="48">
        <v>1028.58</v>
      </c>
      <c r="N30" s="50"/>
      <c r="O30" s="50"/>
      <c r="Y30" s="44"/>
      <c r="Z30" s="23"/>
      <c r="AA30" s="23" t="s">
        <v>51</v>
      </c>
    </row>
    <row r="31" spans="1:27" s="21" customFormat="1" ht="12.75" customHeight="1" x14ac:dyDescent="0.2">
      <c r="A31" s="72" t="s">
        <v>52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4"/>
      <c r="Y31" s="44"/>
      <c r="Z31" s="23" t="s">
        <v>52</v>
      </c>
    </row>
    <row r="32" spans="1:27" s="21" customFormat="1" ht="51" x14ac:dyDescent="0.2">
      <c r="A32" s="45" t="s">
        <v>114</v>
      </c>
      <c r="B32" s="46" t="s">
        <v>53</v>
      </c>
      <c r="C32" s="75" t="s">
        <v>54</v>
      </c>
      <c r="D32" s="75"/>
      <c r="E32" s="75"/>
      <c r="F32" s="45" t="s">
        <v>55</v>
      </c>
      <c r="G32" s="47">
        <v>1</v>
      </c>
      <c r="H32" s="48">
        <v>381.58</v>
      </c>
      <c r="I32" s="49">
        <v>374.1</v>
      </c>
      <c r="J32" s="50"/>
      <c r="K32" s="50"/>
      <c r="L32" s="49">
        <v>381.58</v>
      </c>
      <c r="M32" s="49">
        <v>374.1</v>
      </c>
      <c r="N32" s="50"/>
      <c r="O32" s="50"/>
      <c r="Y32" s="44"/>
      <c r="Z32" s="23"/>
      <c r="AA32" s="23" t="s">
        <v>54</v>
      </c>
    </row>
    <row r="33" spans="1:29" s="21" customFormat="1" x14ac:dyDescent="0.2">
      <c r="A33" s="76" t="s">
        <v>56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51"/>
      <c r="M33" s="51"/>
      <c r="N33" s="51"/>
      <c r="O33" s="51"/>
      <c r="AB33" s="44" t="s">
        <v>56</v>
      </c>
    </row>
    <row r="34" spans="1:29" s="21" customFormat="1" x14ac:dyDescent="0.2">
      <c r="A34" s="77" t="s">
        <v>57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52">
        <v>109811.75</v>
      </c>
      <c r="M34" s="53"/>
      <c r="N34" s="53"/>
      <c r="O34" s="53"/>
      <c r="AB34" s="44"/>
      <c r="AC34" s="23" t="s">
        <v>57</v>
      </c>
    </row>
    <row r="35" spans="1:29" s="21" customFormat="1" x14ac:dyDescent="0.2">
      <c r="A35" s="77" t="s">
        <v>58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53"/>
      <c r="M35" s="53"/>
      <c r="N35" s="53"/>
      <c r="O35" s="53"/>
      <c r="AB35" s="44"/>
      <c r="AC35" s="23" t="s">
        <v>58</v>
      </c>
    </row>
    <row r="36" spans="1:29" s="21" customFormat="1" x14ac:dyDescent="0.2">
      <c r="A36" s="77" t="s">
        <v>59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52">
        <v>101008.35</v>
      </c>
      <c r="M36" s="53"/>
      <c r="N36" s="53"/>
      <c r="O36" s="53"/>
      <c r="AB36" s="44"/>
      <c r="AC36" s="23" t="s">
        <v>59</v>
      </c>
    </row>
    <row r="37" spans="1:29" s="21" customFormat="1" x14ac:dyDescent="0.2">
      <c r="A37" s="77" t="s">
        <v>60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52">
        <v>2133.19</v>
      </c>
      <c r="M37" s="53"/>
      <c r="N37" s="53"/>
      <c r="O37" s="53"/>
      <c r="AB37" s="44"/>
      <c r="AC37" s="23" t="s">
        <v>60</v>
      </c>
    </row>
    <row r="38" spans="1:29" s="21" customFormat="1" x14ac:dyDescent="0.2">
      <c r="A38" s="77" t="s">
        <v>61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54">
        <v>164.11</v>
      </c>
      <c r="M38" s="53"/>
      <c r="N38" s="53"/>
      <c r="O38" s="53"/>
      <c r="AB38" s="44"/>
      <c r="AC38" s="23" t="s">
        <v>61</v>
      </c>
    </row>
    <row r="39" spans="1:29" s="21" customFormat="1" x14ac:dyDescent="0.2">
      <c r="A39" s="77" t="s">
        <v>62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52">
        <v>6670.21</v>
      </c>
      <c r="M39" s="53"/>
      <c r="N39" s="53"/>
      <c r="O39" s="53"/>
      <c r="AB39" s="44"/>
      <c r="AC39" s="23" t="s">
        <v>62</v>
      </c>
    </row>
    <row r="40" spans="1:29" s="21" customFormat="1" x14ac:dyDescent="0.2">
      <c r="A40" s="77" t="s">
        <v>63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52">
        <v>252860.76</v>
      </c>
      <c r="M40" s="53"/>
      <c r="N40" s="53"/>
      <c r="O40" s="53"/>
      <c r="AB40" s="44"/>
      <c r="AC40" s="23" t="s">
        <v>63</v>
      </c>
    </row>
    <row r="41" spans="1:29" s="21" customFormat="1" x14ac:dyDescent="0.2">
      <c r="A41" s="77" t="s">
        <v>58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53"/>
      <c r="M41" s="53"/>
      <c r="N41" s="53"/>
      <c r="O41" s="53"/>
      <c r="AB41" s="44"/>
      <c r="AC41" s="23" t="s">
        <v>58</v>
      </c>
    </row>
    <row r="42" spans="1:29" s="21" customFormat="1" x14ac:dyDescent="0.2">
      <c r="A42" s="77" t="s">
        <v>64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52">
        <v>101008.35</v>
      </c>
      <c r="M42" s="53"/>
      <c r="N42" s="53"/>
      <c r="O42" s="53"/>
      <c r="AB42" s="44"/>
      <c r="AC42" s="23" t="s">
        <v>64</v>
      </c>
    </row>
    <row r="43" spans="1:29" s="21" customFormat="1" x14ac:dyDescent="0.2">
      <c r="A43" s="77" t="s">
        <v>65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52">
        <v>2133.19</v>
      </c>
      <c r="M43" s="53"/>
      <c r="N43" s="53"/>
      <c r="O43" s="53"/>
      <c r="AB43" s="44"/>
      <c r="AC43" s="23" t="s">
        <v>65</v>
      </c>
    </row>
    <row r="44" spans="1:29" s="21" customFormat="1" x14ac:dyDescent="0.2">
      <c r="A44" s="77" t="s">
        <v>66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54">
        <v>164.11</v>
      </c>
      <c r="M44" s="53"/>
      <c r="N44" s="53"/>
      <c r="O44" s="53"/>
      <c r="AB44" s="44"/>
      <c r="AC44" s="23" t="s">
        <v>66</v>
      </c>
    </row>
    <row r="45" spans="1:29" s="21" customFormat="1" x14ac:dyDescent="0.2">
      <c r="A45" s="77" t="s">
        <v>67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52">
        <v>6670.21</v>
      </c>
      <c r="M45" s="53"/>
      <c r="N45" s="53"/>
      <c r="O45" s="53"/>
      <c r="AB45" s="44"/>
      <c r="AC45" s="23" t="s">
        <v>67</v>
      </c>
    </row>
    <row r="46" spans="1:29" s="21" customFormat="1" x14ac:dyDescent="0.2">
      <c r="A46" s="77" t="s">
        <v>68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52">
        <v>93651.1</v>
      </c>
      <c r="M46" s="53"/>
      <c r="N46" s="53"/>
      <c r="O46" s="53"/>
      <c r="AB46" s="44"/>
      <c r="AC46" s="23" t="s">
        <v>68</v>
      </c>
    </row>
    <row r="47" spans="1:29" s="21" customFormat="1" x14ac:dyDescent="0.2">
      <c r="A47" s="77" t="s">
        <v>69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52">
        <v>49397.91</v>
      </c>
      <c r="M47" s="53"/>
      <c r="N47" s="53"/>
      <c r="O47" s="53"/>
      <c r="AB47" s="44"/>
      <c r="AC47" s="23" t="s">
        <v>69</v>
      </c>
    </row>
    <row r="48" spans="1:29" s="21" customFormat="1" x14ac:dyDescent="0.2">
      <c r="A48" s="77" t="s">
        <v>70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52">
        <v>101172.46</v>
      </c>
      <c r="M48" s="53"/>
      <c r="N48" s="53"/>
      <c r="O48" s="53"/>
      <c r="AB48" s="44"/>
      <c r="AC48" s="23" t="s">
        <v>70</v>
      </c>
    </row>
    <row r="49" spans="1:30" s="21" customFormat="1" x14ac:dyDescent="0.2">
      <c r="A49" s="77" t="s">
        <v>71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52">
        <v>93651.1</v>
      </c>
      <c r="M49" s="53"/>
      <c r="N49" s="53"/>
      <c r="O49" s="53"/>
      <c r="AB49" s="44"/>
      <c r="AC49" s="23" t="s">
        <v>71</v>
      </c>
    </row>
    <row r="50" spans="1:30" s="21" customFormat="1" x14ac:dyDescent="0.2">
      <c r="A50" s="77" t="s">
        <v>72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52">
        <v>49397.91</v>
      </c>
      <c r="M50" s="53"/>
      <c r="N50" s="53"/>
      <c r="O50" s="53"/>
      <c r="AB50" s="44"/>
      <c r="AC50" s="23" t="s">
        <v>72</v>
      </c>
    </row>
    <row r="51" spans="1:30" s="21" customFormat="1" x14ac:dyDescent="0.2">
      <c r="A51" s="76" t="s">
        <v>73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55">
        <v>252860.76</v>
      </c>
      <c r="M51" s="56">
        <v>322.88</v>
      </c>
      <c r="N51" s="51"/>
      <c r="O51" s="56">
        <v>0.48</v>
      </c>
      <c r="AB51" s="44"/>
      <c r="AD51" s="44" t="s">
        <v>73</v>
      </c>
    </row>
    <row r="52" spans="1:30" s="21" customFormat="1" x14ac:dyDescent="0.2">
      <c r="A52" s="81" t="s">
        <v>74</v>
      </c>
      <c r="B52" s="82"/>
      <c r="C52" s="82"/>
      <c r="D52" s="82"/>
      <c r="E52" s="82"/>
      <c r="F52" s="82"/>
      <c r="G52" s="82"/>
      <c r="H52" s="82"/>
      <c r="I52" s="83"/>
      <c r="J52" s="1" t="s">
        <v>17</v>
      </c>
      <c r="K52" s="1" t="s">
        <v>75</v>
      </c>
      <c r="L52" s="1" t="s">
        <v>76</v>
      </c>
      <c r="M52" s="1" t="s">
        <v>77</v>
      </c>
      <c r="N52" s="2"/>
      <c r="O52" s="2"/>
      <c r="P52" s="2"/>
      <c r="Q52" s="2"/>
      <c r="R52" s="2"/>
      <c r="S52" s="2"/>
      <c r="T52" s="2"/>
      <c r="U52" s="2"/>
    </row>
    <row r="53" spans="1:30" s="30" customFormat="1" x14ac:dyDescent="0.2">
      <c r="A53" s="78" t="s">
        <v>78</v>
      </c>
      <c r="B53" s="79"/>
      <c r="C53" s="79"/>
      <c r="D53" s="79"/>
      <c r="E53" s="79"/>
      <c r="F53" s="79"/>
      <c r="G53" s="79"/>
      <c r="H53" s="79"/>
      <c r="I53" s="80"/>
      <c r="J53" s="3">
        <v>1</v>
      </c>
      <c r="K53" s="4" t="s">
        <v>79</v>
      </c>
      <c r="L53" s="5">
        <v>18100</v>
      </c>
      <c r="M53" s="5">
        <f>J53*L53</f>
        <v>18100</v>
      </c>
      <c r="N53" s="2"/>
      <c r="O53" s="2"/>
      <c r="P53" s="2"/>
      <c r="Q53" s="2"/>
      <c r="R53" s="2"/>
      <c r="S53" s="2"/>
      <c r="T53" s="2"/>
      <c r="U53" s="2"/>
      <c r="V53" s="20"/>
      <c r="W53" s="20"/>
      <c r="X53" s="20"/>
      <c r="Y53" s="20"/>
      <c r="Z53" s="20"/>
      <c r="AA53" s="20"/>
      <c r="AB53" s="20"/>
      <c r="AC53" s="20"/>
      <c r="AD53" s="20"/>
    </row>
    <row r="54" spans="1:30" s="30" customFormat="1" x14ac:dyDescent="0.2">
      <c r="A54" s="78" t="s">
        <v>80</v>
      </c>
      <c r="B54" s="79"/>
      <c r="C54" s="79"/>
      <c r="D54" s="79"/>
      <c r="E54" s="79"/>
      <c r="F54" s="79"/>
      <c r="G54" s="79"/>
      <c r="H54" s="79"/>
      <c r="I54" s="80"/>
      <c r="J54" s="3">
        <v>9</v>
      </c>
      <c r="K54" s="4" t="s">
        <v>79</v>
      </c>
      <c r="L54" s="5">
        <v>11500</v>
      </c>
      <c r="M54" s="5">
        <f t="shared" ref="M54:M72" si="0">J54*L54</f>
        <v>103500</v>
      </c>
      <c r="N54" s="2"/>
      <c r="O54" s="2"/>
      <c r="P54" s="2"/>
      <c r="Q54" s="2"/>
      <c r="R54" s="2"/>
      <c r="S54" s="2"/>
      <c r="T54" s="2"/>
      <c r="U54" s="2"/>
      <c r="V54" s="20"/>
      <c r="W54" s="20"/>
      <c r="X54" s="20"/>
      <c r="Y54" s="20"/>
      <c r="Z54" s="20"/>
      <c r="AA54" s="20"/>
      <c r="AB54" s="20"/>
      <c r="AC54" s="20"/>
      <c r="AD54" s="20"/>
    </row>
    <row r="55" spans="1:30" s="30" customFormat="1" x14ac:dyDescent="0.2">
      <c r="A55" s="78" t="s">
        <v>81</v>
      </c>
      <c r="B55" s="79"/>
      <c r="C55" s="79"/>
      <c r="D55" s="79"/>
      <c r="E55" s="79"/>
      <c r="F55" s="79"/>
      <c r="G55" s="79"/>
      <c r="H55" s="79"/>
      <c r="I55" s="80"/>
      <c r="J55" s="3">
        <v>12</v>
      </c>
      <c r="K55" s="4" t="s">
        <v>79</v>
      </c>
      <c r="L55" s="5">
        <v>6300</v>
      </c>
      <c r="M55" s="5">
        <f t="shared" si="0"/>
        <v>75600</v>
      </c>
      <c r="N55" s="2"/>
      <c r="O55" s="2"/>
      <c r="P55" s="2"/>
      <c r="Q55" s="2"/>
      <c r="R55" s="2"/>
      <c r="S55" s="2"/>
      <c r="T55" s="2"/>
      <c r="U55" s="2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30" customFormat="1" x14ac:dyDescent="0.2">
      <c r="A56" s="78" t="s">
        <v>82</v>
      </c>
      <c r="B56" s="79"/>
      <c r="C56" s="79"/>
      <c r="D56" s="79"/>
      <c r="E56" s="79"/>
      <c r="F56" s="79"/>
      <c r="G56" s="79"/>
      <c r="H56" s="79"/>
      <c r="I56" s="80"/>
      <c r="J56" s="3">
        <v>2</v>
      </c>
      <c r="K56" s="4" t="s">
        <v>79</v>
      </c>
      <c r="L56" s="5">
        <v>30000</v>
      </c>
      <c r="M56" s="5">
        <f t="shared" si="0"/>
        <v>60000</v>
      </c>
      <c r="N56" s="57"/>
      <c r="O56" s="57"/>
      <c r="P56" s="21"/>
      <c r="Q56" s="21"/>
      <c r="R56" s="21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30" customFormat="1" x14ac:dyDescent="0.2">
      <c r="A57" s="78" t="s">
        <v>115</v>
      </c>
      <c r="B57" s="79"/>
      <c r="C57" s="79"/>
      <c r="D57" s="79"/>
      <c r="E57" s="79"/>
      <c r="F57" s="79"/>
      <c r="G57" s="79"/>
      <c r="H57" s="79"/>
      <c r="I57" s="80"/>
      <c r="J57" s="3">
        <v>2</v>
      </c>
      <c r="K57" s="4" t="s">
        <v>79</v>
      </c>
      <c r="L57" s="5">
        <v>36800</v>
      </c>
      <c r="M57" s="5">
        <f t="shared" si="0"/>
        <v>73600</v>
      </c>
      <c r="N57" s="58"/>
      <c r="O57" s="58"/>
      <c r="P57" s="21"/>
      <c r="Q57" s="21"/>
      <c r="R57" s="21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s="30" customFormat="1" x14ac:dyDescent="0.2">
      <c r="A58" s="78" t="s">
        <v>83</v>
      </c>
      <c r="B58" s="79"/>
      <c r="C58" s="79"/>
      <c r="D58" s="79"/>
      <c r="E58" s="79"/>
      <c r="F58" s="79"/>
      <c r="G58" s="79"/>
      <c r="H58" s="79"/>
      <c r="I58" s="80"/>
      <c r="J58" s="3">
        <v>190</v>
      </c>
      <c r="K58" s="4" t="s">
        <v>84</v>
      </c>
      <c r="L58" s="5">
        <v>40.770000000000003</v>
      </c>
      <c r="M58" s="5">
        <f t="shared" si="0"/>
        <v>7746.3</v>
      </c>
      <c r="N58" s="28"/>
      <c r="O58" s="28"/>
      <c r="P58" s="21"/>
      <c r="Q58" s="21"/>
      <c r="R58" s="21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s="30" customFormat="1" x14ac:dyDescent="0.2">
      <c r="A59" s="78" t="s">
        <v>85</v>
      </c>
      <c r="B59" s="79"/>
      <c r="C59" s="79"/>
      <c r="D59" s="79"/>
      <c r="E59" s="79"/>
      <c r="F59" s="79"/>
      <c r="G59" s="79"/>
      <c r="H59" s="79"/>
      <c r="I59" s="80"/>
      <c r="J59" s="3">
        <v>460</v>
      </c>
      <c r="K59" s="4" t="s">
        <v>84</v>
      </c>
      <c r="L59" s="5">
        <v>37.799999999999997</v>
      </c>
      <c r="M59" s="5">
        <f t="shared" si="0"/>
        <v>17388</v>
      </c>
      <c r="N59" s="57"/>
      <c r="O59" s="57"/>
      <c r="P59" s="21"/>
      <c r="Q59" s="21"/>
      <c r="R59" s="21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s="30" customFormat="1" x14ac:dyDescent="0.2">
      <c r="A60" s="78" t="s">
        <v>86</v>
      </c>
      <c r="B60" s="79"/>
      <c r="C60" s="79"/>
      <c r="D60" s="79"/>
      <c r="E60" s="79"/>
      <c r="F60" s="79"/>
      <c r="G60" s="79"/>
      <c r="H60" s="79"/>
      <c r="I60" s="80"/>
      <c r="J60" s="3">
        <v>1</v>
      </c>
      <c r="K60" s="4" t="s">
        <v>87</v>
      </c>
      <c r="L60" s="5">
        <v>12150</v>
      </c>
      <c r="M60" s="5">
        <f t="shared" si="0"/>
        <v>12150</v>
      </c>
      <c r="N60" s="58"/>
      <c r="O60" s="58"/>
      <c r="P60" s="21"/>
      <c r="Q60" s="21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s="30" customFormat="1" x14ac:dyDescent="0.2">
      <c r="A61" s="78" t="s">
        <v>88</v>
      </c>
      <c r="B61" s="79"/>
      <c r="C61" s="79"/>
      <c r="D61" s="79"/>
      <c r="E61" s="79"/>
      <c r="F61" s="79"/>
      <c r="G61" s="79"/>
      <c r="H61" s="79"/>
      <c r="I61" s="79"/>
      <c r="J61" s="3">
        <v>1</v>
      </c>
      <c r="K61" s="4" t="s">
        <v>120</v>
      </c>
      <c r="L61" s="6">
        <v>560</v>
      </c>
      <c r="M61" s="5">
        <f t="shared" si="0"/>
        <v>560</v>
      </c>
      <c r="N61" s="28"/>
      <c r="O61" s="28"/>
      <c r="P61" s="21"/>
      <c r="Q61" s="21"/>
      <c r="R61" s="21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s="30" customFormat="1" x14ac:dyDescent="0.2">
      <c r="A62" s="78" t="s">
        <v>89</v>
      </c>
      <c r="B62" s="79"/>
      <c r="C62" s="79"/>
      <c r="D62" s="79"/>
      <c r="E62" s="79"/>
      <c r="F62" s="79"/>
      <c r="G62" s="79"/>
      <c r="H62" s="79"/>
      <c r="I62" s="79"/>
      <c r="J62" s="3">
        <v>1</v>
      </c>
      <c r="K62" s="4" t="s">
        <v>79</v>
      </c>
      <c r="L62" s="6">
        <v>2300</v>
      </c>
      <c r="M62" s="5">
        <f t="shared" si="0"/>
        <v>2300</v>
      </c>
      <c r="N62" s="57"/>
      <c r="O62" s="57"/>
      <c r="P62" s="21"/>
      <c r="Q62" s="21"/>
      <c r="R62" s="21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s="30" customFormat="1" x14ac:dyDescent="0.2">
      <c r="A63" s="78" t="s">
        <v>90</v>
      </c>
      <c r="B63" s="79"/>
      <c r="C63" s="79"/>
      <c r="D63" s="79"/>
      <c r="E63" s="79"/>
      <c r="F63" s="79"/>
      <c r="G63" s="79"/>
      <c r="H63" s="79"/>
      <c r="I63" s="79"/>
      <c r="J63" s="3">
        <v>15</v>
      </c>
      <c r="K63" s="4" t="s">
        <v>84</v>
      </c>
      <c r="L63" s="6">
        <v>500</v>
      </c>
      <c r="M63" s="5">
        <f t="shared" si="0"/>
        <v>7500</v>
      </c>
      <c r="N63" s="58"/>
      <c r="O63" s="58"/>
      <c r="P63" s="21"/>
      <c r="Q63" s="21"/>
      <c r="R63" s="21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s="30" customFormat="1" x14ac:dyDescent="0.2">
      <c r="A64" s="78" t="s">
        <v>91</v>
      </c>
      <c r="B64" s="79"/>
      <c r="C64" s="79"/>
      <c r="D64" s="79"/>
      <c r="E64" s="79"/>
      <c r="F64" s="79"/>
      <c r="G64" s="79"/>
      <c r="H64" s="79"/>
      <c r="I64" s="79"/>
      <c r="J64" s="3">
        <v>1</v>
      </c>
      <c r="K64" s="4" t="s">
        <v>79</v>
      </c>
      <c r="L64" s="6">
        <v>17500</v>
      </c>
      <c r="M64" s="5">
        <f t="shared" si="0"/>
        <v>17500</v>
      </c>
      <c r="N64" s="28"/>
      <c r="O64" s="28"/>
      <c r="P64" s="21"/>
      <c r="Q64" s="21"/>
      <c r="R64" s="21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1:30" s="21" customFormat="1" x14ac:dyDescent="0.2">
      <c r="A65" s="78" t="s">
        <v>92</v>
      </c>
      <c r="B65" s="79"/>
      <c r="C65" s="79"/>
      <c r="D65" s="79"/>
      <c r="E65" s="79"/>
      <c r="F65" s="79"/>
      <c r="G65" s="79"/>
      <c r="H65" s="79"/>
      <c r="I65" s="79"/>
      <c r="J65" s="3">
        <v>1</v>
      </c>
      <c r="K65" s="4" t="s">
        <v>79</v>
      </c>
      <c r="L65" s="6">
        <v>12200</v>
      </c>
      <c r="M65" s="5">
        <f t="shared" si="0"/>
        <v>12200</v>
      </c>
      <c r="N65" s="25"/>
      <c r="O65" s="25"/>
    </row>
    <row r="66" spans="1:30" x14ac:dyDescent="0.2">
      <c r="A66" s="78" t="s">
        <v>93</v>
      </c>
      <c r="B66" s="79"/>
      <c r="C66" s="79"/>
      <c r="D66" s="79"/>
      <c r="E66" s="79"/>
      <c r="F66" s="79"/>
      <c r="G66" s="79"/>
      <c r="H66" s="79"/>
      <c r="I66" s="79"/>
      <c r="J66" s="3">
        <v>2</v>
      </c>
      <c r="K66" s="4" t="s">
        <v>79</v>
      </c>
      <c r="L66" s="6">
        <v>2350</v>
      </c>
      <c r="M66" s="5">
        <f t="shared" si="0"/>
        <v>4700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x14ac:dyDescent="0.2">
      <c r="A67" s="78" t="s">
        <v>94</v>
      </c>
      <c r="B67" s="79"/>
      <c r="C67" s="79"/>
      <c r="D67" s="79"/>
      <c r="E67" s="79"/>
      <c r="F67" s="79"/>
      <c r="G67" s="79"/>
      <c r="H67" s="79"/>
      <c r="I67" s="79"/>
      <c r="J67" s="3">
        <v>200</v>
      </c>
      <c r="K67" s="4" t="s">
        <v>84</v>
      </c>
      <c r="L67" s="6">
        <v>35</v>
      </c>
      <c r="M67" s="5">
        <f t="shared" si="0"/>
        <v>7000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x14ac:dyDescent="0.2">
      <c r="A68" s="78" t="s">
        <v>95</v>
      </c>
      <c r="B68" s="79"/>
      <c r="C68" s="79"/>
      <c r="D68" s="79"/>
      <c r="E68" s="79"/>
      <c r="F68" s="79"/>
      <c r="G68" s="79"/>
      <c r="H68" s="79"/>
      <c r="I68" s="79"/>
      <c r="J68" s="3">
        <v>400</v>
      </c>
      <c r="K68" s="4" t="s">
        <v>79</v>
      </c>
      <c r="L68" s="6">
        <v>2.5</v>
      </c>
      <c r="M68" s="5">
        <f t="shared" si="0"/>
        <v>1000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x14ac:dyDescent="0.2">
      <c r="A69" s="78" t="s">
        <v>96</v>
      </c>
      <c r="B69" s="79"/>
      <c r="C69" s="79"/>
      <c r="D69" s="79"/>
      <c r="E69" s="79"/>
      <c r="F69" s="79"/>
      <c r="G69" s="79"/>
      <c r="H69" s="79"/>
      <c r="I69" s="79"/>
      <c r="J69" s="3">
        <v>10</v>
      </c>
      <c r="K69" s="4" t="s">
        <v>84</v>
      </c>
      <c r="L69" s="6">
        <v>155</v>
      </c>
      <c r="M69" s="5">
        <f t="shared" si="0"/>
        <v>1550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2" customFormat="1" x14ac:dyDescent="0.2">
      <c r="A70" s="78" t="s">
        <v>116</v>
      </c>
      <c r="B70" s="79"/>
      <c r="C70" s="79"/>
      <c r="D70" s="79"/>
      <c r="E70" s="79"/>
      <c r="F70" s="79"/>
      <c r="G70" s="79"/>
      <c r="H70" s="79"/>
      <c r="I70" s="79"/>
      <c r="J70" s="3">
        <v>90</v>
      </c>
      <c r="K70" s="4" t="s">
        <v>84</v>
      </c>
      <c r="L70" s="6">
        <v>77.8</v>
      </c>
      <c r="M70" s="5">
        <f t="shared" si="0"/>
        <v>7002</v>
      </c>
    </row>
    <row r="71" spans="1:30" x14ac:dyDescent="0.2">
      <c r="A71" s="78" t="s">
        <v>97</v>
      </c>
      <c r="B71" s="79"/>
      <c r="C71" s="79"/>
      <c r="D71" s="79"/>
      <c r="E71" s="79"/>
      <c r="F71" s="79"/>
      <c r="G71" s="79"/>
      <c r="H71" s="79"/>
      <c r="I71" s="79"/>
      <c r="J71" s="3">
        <v>1</v>
      </c>
      <c r="K71" s="4" t="s">
        <v>98</v>
      </c>
      <c r="L71" s="6">
        <v>2000</v>
      </c>
      <c r="M71" s="5">
        <f t="shared" si="0"/>
        <v>2000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x14ac:dyDescent="0.2">
      <c r="A72" s="78" t="s">
        <v>117</v>
      </c>
      <c r="B72" s="79"/>
      <c r="C72" s="79"/>
      <c r="D72" s="79"/>
      <c r="E72" s="79"/>
      <c r="F72" s="79"/>
      <c r="G72" s="79"/>
      <c r="H72" s="79"/>
      <c r="I72" s="79"/>
      <c r="J72" s="3">
        <v>1</v>
      </c>
      <c r="K72" s="4" t="s">
        <v>118</v>
      </c>
      <c r="L72" s="6">
        <v>15000</v>
      </c>
      <c r="M72" s="5">
        <f t="shared" si="0"/>
        <v>15000</v>
      </c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x14ac:dyDescent="0.2">
      <c r="A73" s="7"/>
      <c r="B73" s="8"/>
      <c r="C73" s="8"/>
      <c r="D73" s="8"/>
      <c r="E73" s="8"/>
      <c r="F73" s="8"/>
      <c r="G73" s="8"/>
      <c r="H73" s="8"/>
      <c r="I73" s="8"/>
      <c r="J73" s="3"/>
      <c r="K73" s="4"/>
      <c r="L73" s="6"/>
      <c r="M73" s="6">
        <f>SUM(M53:M72)</f>
        <v>446396.3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x14ac:dyDescent="0.2">
      <c r="A74" s="87" t="s">
        <v>99</v>
      </c>
      <c r="B74" s="88"/>
      <c r="C74" s="88"/>
      <c r="D74" s="88"/>
      <c r="E74" s="88"/>
      <c r="F74" s="88"/>
      <c r="G74" s="88"/>
      <c r="H74" s="88"/>
      <c r="I74" s="89"/>
      <c r="J74" s="9">
        <f>M73</f>
        <v>446396.3</v>
      </c>
      <c r="K74" s="1" t="s">
        <v>100</v>
      </c>
      <c r="L74" s="6"/>
      <c r="M74" s="10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x14ac:dyDescent="0.2">
      <c r="A75" s="87" t="s">
        <v>101</v>
      </c>
      <c r="B75" s="88"/>
      <c r="C75" s="88"/>
      <c r="D75" s="88"/>
      <c r="E75" s="88"/>
      <c r="F75" s="88"/>
      <c r="G75" s="88"/>
      <c r="H75" s="88"/>
      <c r="I75" s="89"/>
      <c r="J75" s="11">
        <f>L51</f>
        <v>252860.76</v>
      </c>
      <c r="K75" s="1" t="s">
        <v>100</v>
      </c>
      <c r="L75" s="6"/>
      <c r="M75" s="5"/>
    </row>
    <row r="76" spans="1:30" x14ac:dyDescent="0.2">
      <c r="A76" s="90" t="s">
        <v>102</v>
      </c>
      <c r="B76" s="91"/>
      <c r="C76" s="91"/>
      <c r="D76" s="91"/>
      <c r="E76" s="91"/>
      <c r="F76" s="91"/>
      <c r="G76" s="91"/>
      <c r="H76" s="91"/>
      <c r="I76" s="91"/>
      <c r="J76" s="9">
        <f>SUM(J74:J75)</f>
        <v>699257.06</v>
      </c>
      <c r="K76" s="1" t="s">
        <v>100</v>
      </c>
      <c r="L76" s="10"/>
      <c r="M76" s="10"/>
    </row>
    <row r="77" spans="1:30" x14ac:dyDescent="0.2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30" x14ac:dyDescent="0.2">
      <c r="A78" s="92" t="s">
        <v>122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</row>
    <row r="79" spans="1:30" x14ac:dyDescent="0.2">
      <c r="A79" s="85" t="s">
        <v>103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</row>
    <row r="80" spans="1:30" x14ac:dyDescent="0.2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">
      <c r="A81" s="13"/>
      <c r="B81" s="13"/>
      <c r="C81" s="84" t="s">
        <v>104</v>
      </c>
      <c r="D81" s="84"/>
      <c r="E81" s="84"/>
      <c r="F81" s="84"/>
      <c r="G81" s="84"/>
      <c r="H81" s="84"/>
      <c r="I81" s="14"/>
      <c r="J81" s="13"/>
      <c r="K81" s="13"/>
      <c r="L81" s="13"/>
      <c r="M81" s="13"/>
    </row>
    <row r="82" spans="1:13" x14ac:dyDescent="0.2">
      <c r="A82" s="85" t="s">
        <v>103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</row>
    <row r="83" spans="1:13" x14ac:dyDescent="0.2">
      <c r="A83" s="15"/>
      <c r="B83" s="16"/>
      <c r="C83" s="17"/>
      <c r="D83" s="18"/>
      <c r="E83" s="18"/>
      <c r="F83" s="19"/>
      <c r="G83" s="19"/>
      <c r="H83" s="19"/>
      <c r="I83" s="19"/>
      <c r="J83" s="19"/>
      <c r="K83" s="19"/>
      <c r="L83" s="19"/>
      <c r="M83" s="19"/>
    </row>
  </sheetData>
  <mergeCells count="79">
    <mergeCell ref="A65:I65"/>
    <mergeCell ref="A2:O2"/>
    <mergeCell ref="A3:O3"/>
    <mergeCell ref="A4:O4"/>
    <mergeCell ref="A66:I66"/>
    <mergeCell ref="C81:H81"/>
    <mergeCell ref="A82:M82"/>
    <mergeCell ref="A74:I74"/>
    <mergeCell ref="A75:I75"/>
    <mergeCell ref="A76:I76"/>
    <mergeCell ref="A78:M78"/>
    <mergeCell ref="A79:M79"/>
    <mergeCell ref="A71:I71"/>
    <mergeCell ref="A67:I67"/>
    <mergeCell ref="A68:I68"/>
    <mergeCell ref="A69:I69"/>
    <mergeCell ref="A70:I70"/>
    <mergeCell ref="A72:I72"/>
    <mergeCell ref="A62:I62"/>
    <mergeCell ref="A63:I63"/>
    <mergeCell ref="A64:I64"/>
    <mergeCell ref="A54:I54"/>
    <mergeCell ref="A55:I55"/>
    <mergeCell ref="A60:I60"/>
    <mergeCell ref="A56:I56"/>
    <mergeCell ref="A57:I57"/>
    <mergeCell ref="A58:I58"/>
    <mergeCell ref="A59:I59"/>
    <mergeCell ref="A61:I61"/>
    <mergeCell ref="A53:I53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2:I52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C28:E28"/>
    <mergeCell ref="C29:E29"/>
    <mergeCell ref="C30:E30"/>
    <mergeCell ref="A31:O31"/>
    <mergeCell ref="C32:E32"/>
    <mergeCell ref="C23:E23"/>
    <mergeCell ref="C24:E24"/>
    <mergeCell ref="C25:E25"/>
    <mergeCell ref="C26:E26"/>
    <mergeCell ref="C27:E27"/>
    <mergeCell ref="C18:E18"/>
    <mergeCell ref="A19:O19"/>
    <mergeCell ref="A20:O20"/>
    <mergeCell ref="C21:E21"/>
    <mergeCell ref="C22:E22"/>
    <mergeCell ref="A5:O5"/>
    <mergeCell ref="C6:G6"/>
    <mergeCell ref="F12:O12"/>
    <mergeCell ref="A15:A17"/>
    <mergeCell ref="B15:B17"/>
    <mergeCell ref="C15:E17"/>
    <mergeCell ref="F15:F17"/>
    <mergeCell ref="G15:G17"/>
    <mergeCell ref="H15:K15"/>
    <mergeCell ref="L15:O15"/>
    <mergeCell ref="H16:H17"/>
    <mergeCell ref="I16:K16"/>
    <mergeCell ref="L16:L17"/>
    <mergeCell ref="M16:O16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0" fitToWidth="0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Видео Ногуши Дом Интернат (Куде</vt:lpstr>
      <vt:lpstr>'Видео Ногуши Дом Интернат (Куде'!Заголовки_для_печати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Darth Vader</cp:lastModifiedBy>
  <cp:lastPrinted>2023-03-02T08:19:36Z</cp:lastPrinted>
  <dcterms:created xsi:type="dcterms:W3CDTF">2020-09-30T08:50:27Z</dcterms:created>
  <dcterms:modified xsi:type="dcterms:W3CDTF">2024-07-30T22:20:08Z</dcterms:modified>
</cp:coreProperties>
</file>