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gs\msk\Обеспечение бизнеса\Мухамедшина ТИ\6. МАРТ 2025\9. СИЗ для испытания\"/>
    </mc:Choice>
  </mc:AlternateContent>
  <bookViews>
    <workbookView xWindow="0" yWindow="0" windowWidth="11400" windowHeight="5892"/>
  </bookViews>
  <sheets>
    <sheet name="TDSheet" sheetId="1" r:id="rId1"/>
  </sheets>
  <definedNames>
    <definedName name="_xlnm._FilterDatabase" localSheetId="0" hidden="1">TDSheet!$A$11:$X$11</definedName>
    <definedName name="Currency" localSheetId="0">TDSheet!$N$1:$N$4</definedName>
    <definedName name="Search" localSheetId="0">TDSheet!$K$1:$K$2</definedName>
  </definedNames>
  <calcPr calcId="162913" refMode="R1C1"/>
</workbook>
</file>

<file path=xl/calcChain.xml><?xml version="1.0" encoding="utf-8"?>
<calcChain xmlns="http://schemas.openxmlformats.org/spreadsheetml/2006/main">
  <c r="O27" i="1" l="1"/>
  <c r="S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</calcChain>
</file>

<file path=xl/sharedStrings.xml><?xml version="1.0" encoding="utf-8"?>
<sst xmlns="http://schemas.openxmlformats.org/spreadsheetml/2006/main" count="249" uniqueCount="126">
  <si>
    <t>Лот № 00000008260 от 26.03.2025 Наименование: СИЗ для освоения</t>
  </si>
  <si>
    <t>С даты подписания спецификации</t>
  </si>
  <si>
    <t>CNY</t>
  </si>
  <si>
    <t>Срок приёма оферт:</t>
  </si>
  <si>
    <t>С даты внесения предоплаты</t>
  </si>
  <si>
    <t>USD</t>
  </si>
  <si>
    <t>Коммерческое предложение на поставку ___________________________</t>
  </si>
  <si>
    <t>Валюта</t>
  </si>
  <si>
    <t>РУБ</t>
  </si>
  <si>
    <t>EUR</t>
  </si>
  <si>
    <t>"_____"____________ 2 025 г. Исх. №_______</t>
  </si>
  <si>
    <t>Укажите в этой ячейке название организации, статус (производитель, дилер, посредник)</t>
  </si>
  <si>
    <t>Контактное лицо для проведения переговоров:</t>
  </si>
  <si>
    <t>ФИО полностью, Должность, E-mail, моб. № телефона
УКАЗЫВАЕТСЯ ВСЯ ИНФОРМАЦИЯ</t>
  </si>
  <si>
    <t>Продавец</t>
  </si>
  <si>
    <t>ИНН</t>
  </si>
  <si>
    <t>Укажите ИНН</t>
  </si>
  <si>
    <t>КПП</t>
  </si>
  <si>
    <t>Укажите КПП</t>
  </si>
  <si>
    <t>Адрес</t>
  </si>
  <si>
    <t>Укажите местонахождение (город)</t>
  </si>
  <si>
    <t>Покупатель:</t>
  </si>
  <si>
    <t>ООО "Нова Энергетические Услуги"</t>
  </si>
  <si>
    <t>№ п/п</t>
  </si>
  <si>
    <t>Заявка на поставку МТР</t>
  </si>
  <si>
    <t>Пункт назначения</t>
  </si>
  <si>
    <t>Срок поставки</t>
  </si>
  <si>
    <t>Этап</t>
  </si>
  <si>
    <t>Наименование продукции</t>
  </si>
  <si>
    <t>Номенклатурный код</t>
  </si>
  <si>
    <t xml:space="preserve"> ГОСТ/ТУ</t>
  </si>
  <si>
    <t>Дополнительные технические характеристики</t>
  </si>
  <si>
    <t>Примечание</t>
  </si>
  <si>
    <t>Наименование продукции (заполняется заявителем в случае предложения аналогов)</t>
  </si>
  <si>
    <t>Ед. изм.</t>
  </si>
  <si>
    <t>Кол-во</t>
  </si>
  <si>
    <t>Цена за ед. без НДС на условиях склад Покупателя</t>
  </si>
  <si>
    <t>НДС за ед.</t>
  </si>
  <si>
    <t>Цена за ед. c НДС на условиях склад Покупателя</t>
  </si>
  <si>
    <t>Сумма за ед. c НДС на условиях склад Покупателя</t>
  </si>
  <si>
    <t>Дата начала срока поставки</t>
  </si>
  <si>
    <t>Срок поставки, дней</t>
  </si>
  <si>
    <t>Момент</t>
  </si>
  <si>
    <t>От</t>
  </si>
  <si>
    <t>До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</si>
  <si>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</si>
  <si>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</si>
  <si>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</si>
  <si>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</si>
  <si>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</si>
  <si>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</si>
  <si>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</si>
  <si>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</si>
  <si>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</si>
  <si>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</si>
  <si>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</si>
  <si>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</si>
  <si>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</si>
  <si>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</si>
  <si>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</si>
  <si>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</si>
  <si>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</si>
  <si>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</si>
  <si>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18</t>
  </si>
  <si>
    <t>20</t>
  </si>
  <si>
    <t>Заявка на поставку МТР №20913 от 24.03.2025</t>
  </si>
  <si>
    <t>г. Тарко-Сале, БПО ООО "НЭУ", Центральный склад</t>
  </si>
  <si>
    <t>10.06.2025</t>
  </si>
  <si>
    <t>ГДТ_Р # ЗТЛУ # скв.126</t>
  </si>
  <si>
    <t>Комбинезон INVICTA RUMAX COOL SUIT АРТ.702</t>
  </si>
  <si>
    <t>ЦБ000089309</t>
  </si>
  <si>
    <t>компл</t>
  </si>
  <si>
    <t>299bfe9b-fbe7-4e0c-9894-86b4f2cf3d60</t>
  </si>
  <si>
    <t>ГДТ_Р # ЗТЛУ # скв.128</t>
  </si>
  <si>
    <t>9ea78bf9-52b6-4676-bdb2-88212046cc0c</t>
  </si>
  <si>
    <t>ГДТ_Р # ЗТЛУ # скв.129</t>
  </si>
  <si>
    <t>7496bbf2-1fce-4fda-b1ac-5e0cc3dfcc47</t>
  </si>
  <si>
    <t>Комплект plum ibox</t>
  </si>
  <si>
    <t>ЦБ000089307</t>
  </si>
  <si>
    <t>bc8d80b9-a37e-4e9a-b3a9-0b23c0a822cc</t>
  </si>
  <si>
    <t>3531eae5-0210-4d8a-bfbb-e393d58174de</t>
  </si>
  <si>
    <t>773729cb-077e-4928-abce-65adcf624045</t>
  </si>
  <si>
    <t>Очки закрытые росомз 3 m panorama 24111 c обтюратором</t>
  </si>
  <si>
    <t>ЦБ000089304</t>
  </si>
  <si>
    <t>шт</t>
  </si>
  <si>
    <t>0b3216ec-e473-49df-8bd6-06ee34d41698</t>
  </si>
  <si>
    <t>3db5891a-7e73-4974-a828-b686e28e46b9</t>
  </si>
  <si>
    <t>9cf4fca2-6517-4fae-be60-895d266d9a22</t>
  </si>
  <si>
    <t>Перчатки «Супер Неопрен» (Super Neoprene NEO 400)</t>
  </si>
  <si>
    <t>ЦБ000089306</t>
  </si>
  <si>
    <t>пар</t>
  </si>
  <si>
    <t>dd9ee1a7-638c-4729-9c82-5b1c43bf2cc5</t>
  </si>
  <si>
    <t>a7377e24-212a-4fac-8c6b-68f0f9bd1d70</t>
  </si>
  <si>
    <t>dfefd4a4-a69a-4db5-95c8-ae419f5914af</t>
  </si>
  <si>
    <t>Полумаска фильтрующая (респиратор) РУ-60М, укомплектована фильтрующими патронами В1Р1 R D</t>
  </si>
  <si>
    <t>ЦБ000089308</t>
  </si>
  <si>
    <t>ed714ba6-52b7-4a5e-80ce-1a3fcfea6d65</t>
  </si>
  <si>
    <t>288caa79-d973-4c2e-acbe-721af30c98f1</t>
  </si>
  <si>
    <t>2c6d143a-cd80-4bfa-b13d-3ca074a9e93e</t>
  </si>
  <si>
    <t>Итого:</t>
  </si>
  <si>
    <t>Цены указаны с учетом транспортных затрат до пункта назначения и зафиксированы на весь период поставки.</t>
  </si>
  <si>
    <t>В случае предложения к поставке МТР произведённых ранее чем за год до даты поставки необходимо указать дату производства в колонке №5</t>
  </si>
  <si>
    <t>ПРИ ПОДАЧЕ ЗАЯВОК УКАЗЫВАЙТЕ ПРОИЗВОДИТЕЛЯ, ПРИКЛАДЫВАЙТЕ СЕРТИФИКАТЫ НА ПРЕДЛАГАЕМУЮ ПРОДУКЦИЮ, ДОКУМЕНТЫ ОТ ПРОИЗВОДИТЕЛЯ ПОДТВЕРЖДАЮЩИЕ ДИЛЛЕРСТВО И ТОЧНЫЙ СРОК ПОСТАВКИ ВЫШЕУКАЗАННЫХ МАТЕРИАЛОВ</t>
  </si>
  <si>
    <t>Условия поставки:</t>
  </si>
  <si>
    <t>Грузоотправитель</t>
  </si>
  <si>
    <t>Указать</t>
  </si>
  <si>
    <t>Грузополучатель</t>
  </si>
  <si>
    <t>629851, Тюменская область, Ямало-Ненецкий автономный округ, Пуровский район, г. Тарко-Сале, ул. Промышленная, д. 16, ООО "НЭУ", Центральный склад</t>
  </si>
  <si>
    <t>Условия поставки</t>
  </si>
  <si>
    <t>Указать при наличии особых условий</t>
  </si>
  <si>
    <t>Способ доставки:</t>
  </si>
  <si>
    <t>Указать способ доставки, вид транспорта. (авиа, автотранспорт, сборный груз, ж/д отправка)</t>
  </si>
  <si>
    <t>*</t>
  </si>
  <si>
    <t>Стоимость транспортных затрат  (руб. с НДС)</t>
  </si>
  <si>
    <t>Сроки и порядок оплаты</t>
  </si>
  <si>
    <t>В течение 60 дней с момента поставки. При наличии других условий оплаты указать.</t>
  </si>
  <si>
    <t>Завод-изготовитель</t>
  </si>
  <si>
    <t>Согласие на заключение договора в редакции Покупателя</t>
  </si>
  <si>
    <t>Да/Да, с протоколом разногласий/Нет</t>
  </si>
  <si>
    <t>Готовность поставки по гарантийному письму до подписания договора</t>
  </si>
  <si>
    <t>Да/Нет</t>
  </si>
  <si>
    <t>Гарантийные обязательства</t>
  </si>
  <si>
    <t>Если дилер, то указать какого завода - изготовителя</t>
  </si>
  <si>
    <t>ПРОДАВЕЦ:</t>
  </si>
  <si>
    <t>_______________________/____________/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</si>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</sst>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4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8"/>
      <color rgb="FFFFFFFF"/>
      <name val="Arial"/>
      <family val="2"/>
    </font>
    <font>
      <b/>
      <sz val="8"/>
      <name val="Arial"/>
    </font>
    <font>
      <b/>
      <sz val="8"/>
      <color rgb="FFFF0000"/>
      <name val="Arial"/>
    </font>
    <font>
      <b/>
      <sz val="10"/>
      <name val="Arial"/>
    </font>
    <font>
      <b/>
      <sz val="10"/>
      <color rgb="FFFF0000"/>
      <name val="Arial"/>
    </font>
    <font>
      <b/>
      <sz val="16"/>
      <name val="Arial"/>
    </font>
    <font>
      <b/>
      <sz val="12"/>
      <name val="Arial"/>
    </font>
    <font>
      <b/>
      <sz val="14"/>
      <name val="Arial Cyr"/>
    </font>
    <font>
      <b/>
      <sz val="10"/>
      <name val="Arial Cyr"/>
    </font>
    <font>
      <b/>
      <sz val="10"/>
      <color rgb="FFFF0000"/>
      <name val="Arial Cyr"/>
    </font>
    <font>
      <b/>
      <sz val="10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auto="1"/>
        <bgColor auto="1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right" vertical="top"/>
    </xf>
    <xf numFmtId="0" fontId="2" fillId="0" borderId="2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right" vertical="top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0" fillId="0" borderId="34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0" fillId="0" borderId="35" xfId="0" applyFont="1" applyBorder="1" applyAlignment="1">
      <alignment horizontal="left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top"/>
    </xf>
    <xf numFmtId="0" fontId="11" fillId="0" borderId="38" xfId="0" applyFont="1" applyBorder="1" applyAlignment="1">
      <alignment horizontal="left" vertical="top"/>
    </xf>
    <xf numFmtId="0" fontId="0" fillId="0" borderId="39" xfId="0" applyBorder="1" applyAlignment="1">
      <alignment horizontal="left"/>
    </xf>
    <xf numFmtId="0" fontId="11" fillId="0" borderId="40" xfId="0" applyFont="1" applyBorder="1" applyAlignment="1">
      <alignment horizontal="left" vertical="top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/>
    </xf>
    <xf numFmtId="0" fontId="11" fillId="0" borderId="42" xfId="0" applyFont="1" applyBorder="1" applyAlignment="1">
      <alignment horizontal="left" vertical="top"/>
    </xf>
    <xf numFmtId="0" fontId="0" fillId="0" borderId="43" xfId="0" applyBorder="1" applyAlignment="1">
      <alignment horizontal="left"/>
    </xf>
    <xf numFmtId="0" fontId="11" fillId="0" borderId="45" xfId="0" applyFont="1" applyBorder="1" applyAlignment="1">
      <alignment horizontal="left" vertical="top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0" fillId="0" borderId="32" xfId="0" applyBorder="1" applyAlignment="1">
      <alignment horizontal="left"/>
    </xf>
    <xf numFmtId="0" fontId="11" fillId="0" borderId="49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2" fillId="3" borderId="3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28" xfId="0" applyFont="1" applyFill="1" applyBorder="1" applyAlignment="1" applyProtection="1">
      <alignment horizontal="left" vertical="top" wrapText="1"/>
      <protection locked="0"/>
    </xf>
    <xf numFmtId="0" fontId="2" fillId="3" borderId="31" xfId="0" applyFont="1" applyFill="1" applyBorder="1" applyAlignment="1" applyProtection="1">
      <alignment horizontal="left" vertical="top" wrapText="1"/>
      <protection locked="0"/>
    </xf>
    <xf numFmtId="4" fontId="2" fillId="3" borderId="28" xfId="0" applyNumberFormat="1" applyFont="1" applyFill="1" applyBorder="1" applyAlignment="1" applyProtection="1">
      <alignment horizontal="right" vertical="top"/>
      <protection locked="0"/>
    </xf>
    <xf numFmtId="4" fontId="2" fillId="0" borderId="12" xfId="0" applyNumberFormat="1" applyFont="1" applyBorder="1" applyAlignment="1">
      <alignment horizontal="right" vertical="top"/>
    </xf>
    <xf numFmtId="0" fontId="12" fillId="3" borderId="5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left" vertical="top"/>
      <protection locked="0"/>
    </xf>
    <xf numFmtId="0" fontId="12" fillId="3" borderId="48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3" fillId="3" borderId="44" xfId="0" applyFont="1" applyFill="1" applyBorder="1" applyAlignment="1" applyProtection="1">
      <alignment horizontal="left" vertical="top"/>
      <protection locked="0"/>
    </xf>
    <xf numFmtId="0" fontId="13" fillId="3" borderId="46" xfId="0" applyFont="1" applyFill="1" applyBorder="1" applyAlignment="1" applyProtection="1">
      <alignment horizontal="left" vertical="top" wrapText="1"/>
      <protection locked="0"/>
    </xf>
    <xf numFmtId="0" fontId="7" fillId="3" borderId="46" xfId="0" applyFont="1" applyFill="1" applyBorder="1" applyAlignment="1" applyProtection="1">
      <alignment horizontal="left" vertical="top"/>
      <protection locked="0"/>
    </xf>
    <xf numFmtId="0" fontId="12" fillId="3" borderId="47" xfId="0" applyFont="1" applyFill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2" fillId="3" borderId="41" xfId="0" applyFont="1" applyFill="1" applyBorder="1" applyAlignment="1" applyProtection="1">
      <alignment horizontal="left" vertical="top" wrapText="1"/>
      <protection locked="0"/>
    </xf>
    <xf numFmtId="0" fontId="6" fillId="4" borderId="2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3" borderId="0" xfId="0" applyFon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center" vertical="top"/>
      <protection locked="0"/>
    </xf>
    <xf numFmtId="0" fontId="7" fillId="3" borderId="0" xfId="0" applyFont="1" applyFill="1" applyAlignment="1" applyProtection="1">
      <alignment horizontal="center" vertical="top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wrapText="1"/>
    </xf>
    <xf numFmtId="0" fontId="6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51"/>
  <sheetViews>
    <sheetView tabSelected="1" topLeftCell="A31" workbookViewId="0">
      <selection activeCell="F22" sqref="F22"/>
    </sheetView>
  </sheetViews>
  <sheetFormatPr defaultColWidth="10.42578125" defaultRowHeight="11.4" customHeight="1" x14ac:dyDescent="0.2"/>
  <cols>
    <col min="1" max="1" width="8.7109375" style="1" customWidth="1"/>
    <col min="2" max="2" width="18.85546875" style="1" customWidth="1"/>
    <col min="3" max="3" width="15" style="1" customWidth="1"/>
    <col min="4" max="4" width="19.7109375" style="1" customWidth="1"/>
    <col min="5" max="5" width="19.28515625" style="1" customWidth="1"/>
    <col min="6" max="6" width="22.42578125" style="1" customWidth="1"/>
    <col min="7" max="7" width="16.28515625" style="1" customWidth="1"/>
    <col min="8" max="8" width="10.42578125" style="1" customWidth="1"/>
    <col min="9" max="9" width="20.42578125" style="1" customWidth="1"/>
    <col min="10" max="10" width="26.7109375" style="1" customWidth="1"/>
    <col min="11" max="11" width="43.140625" style="1" customWidth="1"/>
    <col min="12" max="13" width="8.42578125" style="1" hidden="1" customWidth="1"/>
    <col min="14" max="14" width="8.42578125" style="1" customWidth="1"/>
    <col min="15" max="15" width="14" style="1" customWidth="1"/>
    <col min="16" max="19" width="19.85546875" style="1" customWidth="1"/>
    <col min="20" max="20" width="17.28515625" style="1" hidden="1" customWidth="1"/>
    <col min="21" max="21" width="10.42578125" style="1" hidden="1" customWidth="1"/>
    <col min="22" max="22" width="16.140625" style="1" customWidth="1"/>
    <col min="23" max="24" width="10.42578125" style="1" customWidth="1"/>
  </cols>
  <sheetData>
    <row r="1" spans="1:24" ht="12.9" customHeight="1" x14ac:dyDescent="0.25">
      <c r="A1" s="82" t="s">
        <v>0</v>
      </c>
      <c r="B1" s="82"/>
      <c r="C1" s="82"/>
      <c r="D1" s="82"/>
      <c r="E1" s="82"/>
      <c r="K1" s="2" t="s">
        <v>1</v>
      </c>
      <c r="N1" s="2" t="s">
        <v>2</v>
      </c>
    </row>
    <row r="2" spans="1:24" ht="12.9" customHeight="1" x14ac:dyDescent="0.25">
      <c r="A2" s="82" t="s">
        <v>3</v>
      </c>
      <c r="B2" s="82"/>
      <c r="K2" s="2" t="s">
        <v>4</v>
      </c>
      <c r="N2" s="2" t="s">
        <v>5</v>
      </c>
    </row>
    <row r="3" spans="1:24" s="1" customFormat="1" ht="39.9" customHeight="1" x14ac:dyDescent="0.25">
      <c r="A3" s="82" t="s">
        <v>6</v>
      </c>
      <c r="B3" s="82"/>
      <c r="C3" s="82"/>
      <c r="D3" s="82"/>
      <c r="E3" s="82"/>
      <c r="F3" s="82"/>
      <c r="I3" s="3" t="s">
        <v>7</v>
      </c>
      <c r="J3" s="51" t="s">
        <v>8</v>
      </c>
      <c r="N3" s="2" t="s">
        <v>9</v>
      </c>
      <c r="Q3" s="83" t="s">
        <v>10</v>
      </c>
      <c r="R3" s="84"/>
      <c r="S3" s="84"/>
      <c r="T3" s="84"/>
      <c r="U3" s="84"/>
      <c r="V3" s="84"/>
      <c r="W3" s="84"/>
      <c r="X3" s="84"/>
    </row>
    <row r="4" spans="1:24" ht="11.1" customHeight="1" x14ac:dyDescent="0.2">
      <c r="N4" s="2" t="s">
        <v>8</v>
      </c>
    </row>
    <row r="5" spans="1:24" ht="12.9" customHeight="1" x14ac:dyDescent="0.25">
      <c r="A5" s="4"/>
      <c r="B5" s="5"/>
      <c r="C5" s="85" t="s">
        <v>11</v>
      </c>
      <c r="D5" s="85"/>
      <c r="E5" s="85"/>
      <c r="F5" s="85"/>
      <c r="G5" s="85"/>
      <c r="H5" s="85"/>
      <c r="I5" s="85"/>
      <c r="J5" s="85"/>
      <c r="K5" s="85"/>
      <c r="L5" s="52"/>
      <c r="N5" s="86" t="s">
        <v>12</v>
      </c>
      <c r="O5" s="86"/>
      <c r="P5" s="91" t="s">
        <v>13</v>
      </c>
      <c r="Q5" s="91"/>
      <c r="R5" s="91"/>
      <c r="S5" s="91"/>
      <c r="T5" s="91"/>
      <c r="U5" s="91"/>
      <c r="V5" s="91"/>
      <c r="W5" s="91"/>
      <c r="X5" s="91"/>
    </row>
    <row r="6" spans="1:24" ht="12.9" customHeight="1" x14ac:dyDescent="0.25">
      <c r="A6" s="6" t="s">
        <v>14</v>
      </c>
      <c r="B6" s="7"/>
      <c r="C6" s="8" t="s">
        <v>15</v>
      </c>
      <c r="D6" s="53" t="s">
        <v>16</v>
      </c>
      <c r="E6" s="9" t="s">
        <v>17</v>
      </c>
      <c r="F6" s="53" t="s">
        <v>18</v>
      </c>
      <c r="G6" s="8" t="s">
        <v>19</v>
      </c>
      <c r="H6" s="94" t="s">
        <v>20</v>
      </c>
      <c r="I6" s="94"/>
      <c r="J6" s="94"/>
      <c r="K6" s="94"/>
      <c r="L6" s="54"/>
      <c r="N6" s="87"/>
      <c r="O6" s="88"/>
      <c r="P6" s="92"/>
      <c r="Q6" s="93"/>
      <c r="R6" s="93"/>
      <c r="S6" s="93"/>
      <c r="T6" s="93"/>
      <c r="U6" s="93"/>
      <c r="V6" s="93"/>
      <c r="W6" s="93"/>
      <c r="X6" s="93"/>
    </row>
    <row r="7" spans="1:24" ht="12.9" customHeight="1" x14ac:dyDescent="0.25">
      <c r="A7" s="95" t="s">
        <v>21</v>
      </c>
      <c r="B7" s="95"/>
      <c r="C7" s="96" t="s">
        <v>22</v>
      </c>
      <c r="D7" s="96"/>
      <c r="E7" s="96"/>
      <c r="F7" s="96"/>
      <c r="G7" s="96"/>
      <c r="H7" s="96"/>
      <c r="I7" s="96"/>
      <c r="J7" s="96"/>
      <c r="K7" s="96"/>
      <c r="N7" s="89"/>
      <c r="O7" s="90"/>
      <c r="P7" s="92"/>
      <c r="Q7" s="93"/>
      <c r="R7" s="93"/>
      <c r="S7" s="93"/>
      <c r="T7" s="93"/>
      <c r="U7" s="93"/>
      <c r="V7" s="93"/>
      <c r="W7" s="93"/>
      <c r="X7" s="93"/>
    </row>
    <row r="8" spans="1:24" ht="11.1" customHeight="1" x14ac:dyDescent="0.2"/>
    <row r="9" spans="1:24" ht="24.9" customHeight="1" x14ac:dyDescent="0.2">
      <c r="A9" s="78" t="s">
        <v>23</v>
      </c>
      <c r="B9" s="80" t="s">
        <v>24</v>
      </c>
      <c r="C9" s="70" t="s">
        <v>25</v>
      </c>
      <c r="D9" s="80" t="s">
        <v>26</v>
      </c>
      <c r="E9" s="70" t="s">
        <v>27</v>
      </c>
      <c r="F9" s="70" t="s">
        <v>28</v>
      </c>
      <c r="G9" s="70" t="s">
        <v>29</v>
      </c>
      <c r="H9" s="70" t="s">
        <v>30</v>
      </c>
      <c r="I9" s="70" t="s">
        <v>31</v>
      </c>
      <c r="J9" s="77" t="s">
        <v>32</v>
      </c>
      <c r="K9" s="74" t="s">
        <v>33</v>
      </c>
      <c r="L9" s="74"/>
      <c r="M9" s="74"/>
      <c r="N9" s="70" t="s">
        <v>34</v>
      </c>
      <c r="O9" s="70" t="s">
        <v>35</v>
      </c>
      <c r="P9" s="70" t="s">
        <v>36</v>
      </c>
      <c r="Q9" s="70" t="s">
        <v>37</v>
      </c>
      <c r="R9" s="70" t="s">
        <v>38</v>
      </c>
      <c r="S9" s="70" t="s">
        <v>39</v>
      </c>
      <c r="T9" s="70" t="s">
        <v>40</v>
      </c>
      <c r="V9" s="72" t="s">
        <v>41</v>
      </c>
      <c r="W9" s="72"/>
      <c r="X9" s="72"/>
    </row>
    <row r="10" spans="1:24" ht="24.9" customHeight="1" x14ac:dyDescent="0.2">
      <c r="A10" s="79"/>
      <c r="B10" s="81"/>
      <c r="C10" s="71"/>
      <c r="D10" s="81"/>
      <c r="E10" s="71"/>
      <c r="F10" s="71"/>
      <c r="G10" s="71"/>
      <c r="H10" s="71"/>
      <c r="I10" s="71"/>
      <c r="J10" s="75"/>
      <c r="K10" s="75"/>
      <c r="L10" s="76"/>
      <c r="M10" s="76"/>
      <c r="N10" s="71"/>
      <c r="O10" s="71"/>
      <c r="P10" s="71"/>
      <c r="Q10" s="71"/>
      <c r="R10" s="71"/>
      <c r="S10" s="71"/>
      <c r="T10" s="71"/>
      <c r="V10" s="10" t="s">
        <v>42</v>
      </c>
      <c r="W10" s="11" t="s">
        <v>43</v>
      </c>
      <c r="X10" s="12" t="s">
        <v>44</v>
      </c>
    </row>
    <row r="11" spans="1:24" ht="11.1" customHeight="1" x14ac:dyDescent="0.2">
      <c r="A11" s="13" t="s">
        <v>45</v>
      </c>
      <c r="B11" s="14" t="s">
        <v>46</v>
      </c>
      <c r="C11" s="14" t="s">
        <v>47</v>
      </c>
      <c r="D11" s="14" t="s">
        <v>48</v>
      </c>
      <c r="E11" s="14" t="s">
        <v>49</v>
      </c>
      <c r="F11" s="14" t="s">
        <v>50</v>
      </c>
      <c r="G11" s="14" t="s">
        <v>51</v>
      </c>
      <c r="H11" s="14" t="s">
        <v>52</v>
      </c>
      <c r="I11" s="14" t="s">
        <v>53</v>
      </c>
      <c r="J11" s="15" t="s">
        <v>54</v>
      </c>
      <c r="K11" s="15" t="s">
        <v>55</v>
      </c>
      <c r="L11" s="16" t="s">
        <v>55</v>
      </c>
      <c r="M11" s="16" t="s">
        <v>56</v>
      </c>
      <c r="N11" s="14" t="s">
        <v>56</v>
      </c>
      <c r="O11" s="13" t="s">
        <v>57</v>
      </c>
      <c r="P11" s="13" t="s">
        <v>58</v>
      </c>
      <c r="Q11" s="13" t="s">
        <v>59</v>
      </c>
      <c r="R11" s="13" t="s">
        <v>60</v>
      </c>
      <c r="S11" s="13" t="s">
        <v>61</v>
      </c>
      <c r="T11" s="17" t="s">
        <v>62</v>
      </c>
      <c r="V11" s="14" t="s">
        <v>63</v>
      </c>
      <c r="W11" s="13" t="s">
        <v>62</v>
      </c>
      <c r="X11" s="14" t="s">
        <v>64</v>
      </c>
    </row>
    <row r="12" spans="1:24" ht="56.1" customHeight="1" x14ac:dyDescent="0.2">
      <c r="A12" s="18">
        <v>1</v>
      </c>
      <c r="B12" s="19" t="s">
        <v>65</v>
      </c>
      <c r="C12" s="20" t="s">
        <v>66</v>
      </c>
      <c r="D12" s="19" t="s">
        <v>67</v>
      </c>
      <c r="E12" s="19" t="s">
        <v>68</v>
      </c>
      <c r="F12" s="19" t="s">
        <v>69</v>
      </c>
      <c r="G12" s="19" t="s">
        <v>70</v>
      </c>
      <c r="H12" s="19"/>
      <c r="I12" s="19"/>
      <c r="J12" s="21" t="s">
        <v>22</v>
      </c>
      <c r="K12" s="55"/>
      <c r="L12" s="56"/>
      <c r="M12" s="56"/>
      <c r="N12" s="19" t="s">
        <v>71</v>
      </c>
      <c r="O12" s="59">
        <v>210</v>
      </c>
      <c r="P12" s="59"/>
      <c r="Q12" s="59">
        <f t="shared" ref="Q12:Q26" si="0">R12-P12</f>
        <v>0</v>
      </c>
      <c r="R12" s="59">
        <f t="shared" ref="R12:R26" si="1">P12*1.2</f>
        <v>0</v>
      </c>
      <c r="S12" s="59">
        <f t="shared" ref="S12:S26" si="2">R12*O12</f>
        <v>0</v>
      </c>
      <c r="T12" s="57"/>
      <c r="U12" s="1" t="s">
        <v>72</v>
      </c>
      <c r="V12" s="57"/>
      <c r="W12" s="57"/>
      <c r="X12" s="58"/>
    </row>
    <row r="13" spans="1:24" ht="56.1" customHeight="1" x14ac:dyDescent="0.2">
      <c r="A13" s="18">
        <v>2</v>
      </c>
      <c r="B13" s="19" t="s">
        <v>65</v>
      </c>
      <c r="C13" s="20" t="s">
        <v>66</v>
      </c>
      <c r="D13" s="19" t="s">
        <v>67</v>
      </c>
      <c r="E13" s="19" t="s">
        <v>73</v>
      </c>
      <c r="F13" s="19" t="s">
        <v>69</v>
      </c>
      <c r="G13" s="19" t="s">
        <v>70</v>
      </c>
      <c r="H13" s="19"/>
      <c r="I13" s="19"/>
      <c r="J13" s="21" t="s">
        <v>22</v>
      </c>
      <c r="K13" s="55"/>
      <c r="L13" s="56"/>
      <c r="M13" s="56"/>
      <c r="N13" s="19" t="s">
        <v>71</v>
      </c>
      <c r="O13" s="59">
        <v>120</v>
      </c>
      <c r="P13" s="59"/>
      <c r="Q13" s="59">
        <f t="shared" si="0"/>
        <v>0</v>
      </c>
      <c r="R13" s="59">
        <f t="shared" si="1"/>
        <v>0</v>
      </c>
      <c r="S13" s="59">
        <f t="shared" si="2"/>
        <v>0</v>
      </c>
      <c r="T13" s="57"/>
      <c r="U13" s="1" t="s">
        <v>74</v>
      </c>
      <c r="V13" s="57"/>
      <c r="W13" s="57"/>
      <c r="X13" s="58"/>
    </row>
    <row r="14" spans="1:24" ht="56.1" customHeight="1" x14ac:dyDescent="0.2">
      <c r="A14" s="18">
        <v>3</v>
      </c>
      <c r="B14" s="19" t="s">
        <v>65</v>
      </c>
      <c r="C14" s="20" t="s">
        <v>66</v>
      </c>
      <c r="D14" s="19" t="s">
        <v>67</v>
      </c>
      <c r="E14" s="19" t="s">
        <v>75</v>
      </c>
      <c r="F14" s="19" t="s">
        <v>69</v>
      </c>
      <c r="G14" s="19" t="s">
        <v>70</v>
      </c>
      <c r="H14" s="19"/>
      <c r="I14" s="19"/>
      <c r="J14" s="21" t="s">
        <v>22</v>
      </c>
      <c r="K14" s="55"/>
      <c r="L14" s="56"/>
      <c r="M14" s="56"/>
      <c r="N14" s="19" t="s">
        <v>71</v>
      </c>
      <c r="O14" s="59">
        <v>120</v>
      </c>
      <c r="P14" s="59"/>
      <c r="Q14" s="59">
        <f t="shared" si="0"/>
        <v>0</v>
      </c>
      <c r="R14" s="59">
        <f t="shared" si="1"/>
        <v>0</v>
      </c>
      <c r="S14" s="59">
        <f t="shared" si="2"/>
        <v>0</v>
      </c>
      <c r="T14" s="57"/>
      <c r="U14" s="1" t="s">
        <v>76</v>
      </c>
      <c r="V14" s="57"/>
      <c r="W14" s="57"/>
      <c r="X14" s="58"/>
    </row>
    <row r="15" spans="1:24" ht="56.1" customHeight="1" x14ac:dyDescent="0.2">
      <c r="A15" s="18">
        <v>4</v>
      </c>
      <c r="B15" s="19" t="s">
        <v>65</v>
      </c>
      <c r="C15" s="20" t="s">
        <v>66</v>
      </c>
      <c r="D15" s="19" t="s">
        <v>67</v>
      </c>
      <c r="E15" s="19" t="s">
        <v>68</v>
      </c>
      <c r="F15" s="19" t="s">
        <v>77</v>
      </c>
      <c r="G15" s="19" t="s">
        <v>78</v>
      </c>
      <c r="H15" s="19"/>
      <c r="I15" s="19"/>
      <c r="J15" s="21" t="s">
        <v>22</v>
      </c>
      <c r="K15" s="55"/>
      <c r="L15" s="56"/>
      <c r="M15" s="56"/>
      <c r="N15" s="19" t="s">
        <v>71</v>
      </c>
      <c r="O15" s="59">
        <v>4</v>
      </c>
      <c r="P15" s="59"/>
      <c r="Q15" s="59">
        <f t="shared" si="0"/>
        <v>0</v>
      </c>
      <c r="R15" s="59">
        <f t="shared" si="1"/>
        <v>0</v>
      </c>
      <c r="S15" s="59">
        <f t="shared" si="2"/>
        <v>0</v>
      </c>
      <c r="T15" s="57"/>
      <c r="U15" s="1" t="s">
        <v>79</v>
      </c>
      <c r="V15" s="57"/>
      <c r="W15" s="57"/>
      <c r="X15" s="58"/>
    </row>
    <row r="16" spans="1:24" ht="56.1" customHeight="1" x14ac:dyDescent="0.2">
      <c r="A16" s="18">
        <v>5</v>
      </c>
      <c r="B16" s="19" t="s">
        <v>65</v>
      </c>
      <c r="C16" s="20" t="s">
        <v>66</v>
      </c>
      <c r="D16" s="19" t="s">
        <v>67</v>
      </c>
      <c r="E16" s="19" t="s">
        <v>73</v>
      </c>
      <c r="F16" s="19" t="s">
        <v>77</v>
      </c>
      <c r="G16" s="19" t="s">
        <v>78</v>
      </c>
      <c r="H16" s="19"/>
      <c r="I16" s="19"/>
      <c r="J16" s="21" t="s">
        <v>22</v>
      </c>
      <c r="K16" s="55"/>
      <c r="L16" s="56"/>
      <c r="M16" s="56"/>
      <c r="N16" s="19" t="s">
        <v>71</v>
      </c>
      <c r="O16" s="59">
        <v>1</v>
      </c>
      <c r="P16" s="59"/>
      <c r="Q16" s="59">
        <f t="shared" si="0"/>
        <v>0</v>
      </c>
      <c r="R16" s="59">
        <f t="shared" si="1"/>
        <v>0</v>
      </c>
      <c r="S16" s="59">
        <f t="shared" si="2"/>
        <v>0</v>
      </c>
      <c r="T16" s="57"/>
      <c r="U16" s="1" t="s">
        <v>80</v>
      </c>
      <c r="V16" s="57"/>
      <c r="W16" s="57"/>
      <c r="X16" s="58"/>
    </row>
    <row r="17" spans="1:24" ht="56.1" customHeight="1" x14ac:dyDescent="0.2">
      <c r="A17" s="18">
        <v>6</v>
      </c>
      <c r="B17" s="19" t="s">
        <v>65</v>
      </c>
      <c r="C17" s="20" t="s">
        <v>66</v>
      </c>
      <c r="D17" s="19" t="s">
        <v>67</v>
      </c>
      <c r="E17" s="19" t="s">
        <v>75</v>
      </c>
      <c r="F17" s="19" t="s">
        <v>77</v>
      </c>
      <c r="G17" s="19" t="s">
        <v>78</v>
      </c>
      <c r="H17" s="19"/>
      <c r="I17" s="19"/>
      <c r="J17" s="21" t="s">
        <v>22</v>
      </c>
      <c r="K17" s="55"/>
      <c r="L17" s="56"/>
      <c r="M17" s="56"/>
      <c r="N17" s="19" t="s">
        <v>71</v>
      </c>
      <c r="O17" s="59">
        <v>1</v>
      </c>
      <c r="P17" s="59"/>
      <c r="Q17" s="59">
        <f t="shared" si="0"/>
        <v>0</v>
      </c>
      <c r="R17" s="59">
        <f t="shared" si="1"/>
        <v>0</v>
      </c>
      <c r="S17" s="59">
        <f t="shared" si="2"/>
        <v>0</v>
      </c>
      <c r="T17" s="57"/>
      <c r="U17" s="1" t="s">
        <v>81</v>
      </c>
      <c r="V17" s="57"/>
      <c r="W17" s="57"/>
      <c r="X17" s="58"/>
    </row>
    <row r="18" spans="1:24" ht="56.1" customHeight="1" x14ac:dyDescent="0.2">
      <c r="A18" s="18">
        <v>7</v>
      </c>
      <c r="B18" s="19" t="s">
        <v>65</v>
      </c>
      <c r="C18" s="20" t="s">
        <v>66</v>
      </c>
      <c r="D18" s="19" t="s">
        <v>67</v>
      </c>
      <c r="E18" s="19" t="s">
        <v>68</v>
      </c>
      <c r="F18" s="19" t="s">
        <v>82</v>
      </c>
      <c r="G18" s="19" t="s">
        <v>83</v>
      </c>
      <c r="H18" s="19"/>
      <c r="I18" s="19"/>
      <c r="J18" s="21" t="s">
        <v>22</v>
      </c>
      <c r="K18" s="55"/>
      <c r="L18" s="56"/>
      <c r="M18" s="56"/>
      <c r="N18" s="19" t="s">
        <v>84</v>
      </c>
      <c r="O18" s="59">
        <v>92</v>
      </c>
      <c r="P18" s="59"/>
      <c r="Q18" s="59">
        <f t="shared" si="0"/>
        <v>0</v>
      </c>
      <c r="R18" s="59">
        <f t="shared" si="1"/>
        <v>0</v>
      </c>
      <c r="S18" s="59">
        <f t="shared" si="2"/>
        <v>0</v>
      </c>
      <c r="T18" s="57"/>
      <c r="U18" s="1" t="s">
        <v>85</v>
      </c>
      <c r="V18" s="57"/>
      <c r="W18" s="57"/>
      <c r="X18" s="58"/>
    </row>
    <row r="19" spans="1:24" ht="56.1" customHeight="1" x14ac:dyDescent="0.2">
      <c r="A19" s="18">
        <v>8</v>
      </c>
      <c r="B19" s="19" t="s">
        <v>65</v>
      </c>
      <c r="C19" s="20" t="s">
        <v>66</v>
      </c>
      <c r="D19" s="19" t="s">
        <v>67</v>
      </c>
      <c r="E19" s="19" t="s">
        <v>73</v>
      </c>
      <c r="F19" s="19" t="s">
        <v>82</v>
      </c>
      <c r="G19" s="19" t="s">
        <v>83</v>
      </c>
      <c r="H19" s="19"/>
      <c r="I19" s="19"/>
      <c r="J19" s="21" t="s">
        <v>22</v>
      </c>
      <c r="K19" s="55"/>
      <c r="L19" s="56"/>
      <c r="M19" s="56"/>
      <c r="N19" s="19" t="s">
        <v>84</v>
      </c>
      <c r="O19" s="59">
        <v>54</v>
      </c>
      <c r="P19" s="59"/>
      <c r="Q19" s="59">
        <f t="shared" si="0"/>
        <v>0</v>
      </c>
      <c r="R19" s="59">
        <f t="shared" si="1"/>
        <v>0</v>
      </c>
      <c r="S19" s="59">
        <f t="shared" si="2"/>
        <v>0</v>
      </c>
      <c r="T19" s="57"/>
      <c r="U19" s="1" t="s">
        <v>86</v>
      </c>
      <c r="V19" s="57"/>
      <c r="W19" s="57"/>
      <c r="X19" s="58"/>
    </row>
    <row r="20" spans="1:24" ht="56.1" customHeight="1" x14ac:dyDescent="0.2">
      <c r="A20" s="18">
        <v>9</v>
      </c>
      <c r="B20" s="19" t="s">
        <v>65</v>
      </c>
      <c r="C20" s="20" t="s">
        <v>66</v>
      </c>
      <c r="D20" s="19" t="s">
        <v>67</v>
      </c>
      <c r="E20" s="19" t="s">
        <v>75</v>
      </c>
      <c r="F20" s="19" t="s">
        <v>82</v>
      </c>
      <c r="G20" s="19" t="s">
        <v>83</v>
      </c>
      <c r="H20" s="19"/>
      <c r="I20" s="19"/>
      <c r="J20" s="21" t="s">
        <v>22</v>
      </c>
      <c r="K20" s="55"/>
      <c r="L20" s="56"/>
      <c r="M20" s="56"/>
      <c r="N20" s="19" t="s">
        <v>84</v>
      </c>
      <c r="O20" s="59">
        <v>54</v>
      </c>
      <c r="P20" s="59"/>
      <c r="Q20" s="59">
        <f t="shared" si="0"/>
        <v>0</v>
      </c>
      <c r="R20" s="59">
        <f t="shared" si="1"/>
        <v>0</v>
      </c>
      <c r="S20" s="59">
        <f t="shared" si="2"/>
        <v>0</v>
      </c>
      <c r="T20" s="57"/>
      <c r="U20" s="1" t="s">
        <v>87</v>
      </c>
      <c r="V20" s="57"/>
      <c r="W20" s="57"/>
      <c r="X20" s="58"/>
    </row>
    <row r="21" spans="1:24" ht="56.1" customHeight="1" x14ac:dyDescent="0.2">
      <c r="A21" s="18">
        <v>10</v>
      </c>
      <c r="B21" s="19" t="s">
        <v>65</v>
      </c>
      <c r="C21" s="20" t="s">
        <v>66</v>
      </c>
      <c r="D21" s="19" t="s">
        <v>67</v>
      </c>
      <c r="E21" s="19" t="s">
        <v>68</v>
      </c>
      <c r="F21" s="19" t="s">
        <v>88</v>
      </c>
      <c r="G21" s="19" t="s">
        <v>89</v>
      </c>
      <c r="H21" s="19"/>
      <c r="I21" s="19"/>
      <c r="J21" s="21" t="s">
        <v>22</v>
      </c>
      <c r="K21" s="55"/>
      <c r="L21" s="56"/>
      <c r="M21" s="56"/>
      <c r="N21" s="19" t="s">
        <v>90</v>
      </c>
      <c r="O21" s="59">
        <v>210</v>
      </c>
      <c r="P21" s="59"/>
      <c r="Q21" s="59">
        <f t="shared" si="0"/>
        <v>0</v>
      </c>
      <c r="R21" s="59">
        <f t="shared" si="1"/>
        <v>0</v>
      </c>
      <c r="S21" s="59">
        <f t="shared" si="2"/>
        <v>0</v>
      </c>
      <c r="T21" s="57"/>
      <c r="U21" s="1" t="s">
        <v>91</v>
      </c>
      <c r="V21" s="57"/>
      <c r="W21" s="57"/>
      <c r="X21" s="58"/>
    </row>
    <row r="22" spans="1:24" ht="56.1" customHeight="1" x14ac:dyDescent="0.2">
      <c r="A22" s="18">
        <v>11</v>
      </c>
      <c r="B22" s="19" t="s">
        <v>65</v>
      </c>
      <c r="C22" s="20" t="s">
        <v>66</v>
      </c>
      <c r="D22" s="19" t="s">
        <v>67</v>
      </c>
      <c r="E22" s="19" t="s">
        <v>73</v>
      </c>
      <c r="F22" s="19" t="s">
        <v>88</v>
      </c>
      <c r="G22" s="19" t="s">
        <v>89</v>
      </c>
      <c r="H22" s="19"/>
      <c r="I22" s="19"/>
      <c r="J22" s="21" t="s">
        <v>22</v>
      </c>
      <c r="K22" s="55"/>
      <c r="L22" s="56"/>
      <c r="M22" s="56"/>
      <c r="N22" s="19" t="s">
        <v>90</v>
      </c>
      <c r="O22" s="59">
        <v>120</v>
      </c>
      <c r="P22" s="59"/>
      <c r="Q22" s="59">
        <f t="shared" si="0"/>
        <v>0</v>
      </c>
      <c r="R22" s="59">
        <f t="shared" si="1"/>
        <v>0</v>
      </c>
      <c r="S22" s="59">
        <f t="shared" si="2"/>
        <v>0</v>
      </c>
      <c r="T22" s="57"/>
      <c r="U22" s="1" t="s">
        <v>92</v>
      </c>
      <c r="V22" s="57"/>
      <c r="W22" s="57"/>
      <c r="X22" s="58"/>
    </row>
    <row r="23" spans="1:24" ht="56.1" customHeight="1" x14ac:dyDescent="0.2">
      <c r="A23" s="18">
        <v>12</v>
      </c>
      <c r="B23" s="19" t="s">
        <v>65</v>
      </c>
      <c r="C23" s="20" t="s">
        <v>66</v>
      </c>
      <c r="D23" s="19" t="s">
        <v>67</v>
      </c>
      <c r="E23" s="19" t="s">
        <v>75</v>
      </c>
      <c r="F23" s="19" t="s">
        <v>88</v>
      </c>
      <c r="G23" s="19" t="s">
        <v>89</v>
      </c>
      <c r="H23" s="19"/>
      <c r="I23" s="19"/>
      <c r="J23" s="21" t="s">
        <v>22</v>
      </c>
      <c r="K23" s="55"/>
      <c r="L23" s="56"/>
      <c r="M23" s="56"/>
      <c r="N23" s="19" t="s">
        <v>90</v>
      </c>
      <c r="O23" s="59">
        <v>120</v>
      </c>
      <c r="P23" s="59"/>
      <c r="Q23" s="59">
        <f t="shared" si="0"/>
        <v>0</v>
      </c>
      <c r="R23" s="59">
        <f t="shared" si="1"/>
        <v>0</v>
      </c>
      <c r="S23" s="59">
        <f t="shared" si="2"/>
        <v>0</v>
      </c>
      <c r="T23" s="57"/>
      <c r="U23" s="1" t="s">
        <v>93</v>
      </c>
      <c r="V23" s="57"/>
      <c r="W23" s="57"/>
      <c r="X23" s="58"/>
    </row>
    <row r="24" spans="1:24" ht="89.1" customHeight="1" x14ac:dyDescent="0.2">
      <c r="A24" s="18">
        <v>13</v>
      </c>
      <c r="B24" s="19" t="s">
        <v>65</v>
      </c>
      <c r="C24" s="20" t="s">
        <v>66</v>
      </c>
      <c r="D24" s="19" t="s">
        <v>67</v>
      </c>
      <c r="E24" s="19" t="s">
        <v>68</v>
      </c>
      <c r="F24" s="19" t="s">
        <v>94</v>
      </c>
      <c r="G24" s="19" t="s">
        <v>95</v>
      </c>
      <c r="H24" s="19"/>
      <c r="I24" s="19"/>
      <c r="J24" s="21" t="s">
        <v>22</v>
      </c>
      <c r="K24" s="55"/>
      <c r="L24" s="56"/>
      <c r="M24" s="56"/>
      <c r="N24" s="19" t="s">
        <v>84</v>
      </c>
      <c r="O24" s="59">
        <v>70</v>
      </c>
      <c r="P24" s="59"/>
      <c r="Q24" s="59">
        <f t="shared" si="0"/>
        <v>0</v>
      </c>
      <c r="R24" s="59">
        <f t="shared" si="1"/>
        <v>0</v>
      </c>
      <c r="S24" s="59">
        <f t="shared" si="2"/>
        <v>0</v>
      </c>
      <c r="T24" s="57"/>
      <c r="U24" s="1" t="s">
        <v>96</v>
      </c>
      <c r="V24" s="57"/>
      <c r="W24" s="57"/>
      <c r="X24" s="58"/>
    </row>
    <row r="25" spans="1:24" ht="89.1" customHeight="1" x14ac:dyDescent="0.2">
      <c r="A25" s="18">
        <v>14</v>
      </c>
      <c r="B25" s="19" t="s">
        <v>65</v>
      </c>
      <c r="C25" s="20" t="s">
        <v>66</v>
      </c>
      <c r="D25" s="19" t="s">
        <v>67</v>
      </c>
      <c r="E25" s="19" t="s">
        <v>73</v>
      </c>
      <c r="F25" s="19" t="s">
        <v>94</v>
      </c>
      <c r="G25" s="19" t="s">
        <v>95</v>
      </c>
      <c r="H25" s="19"/>
      <c r="I25" s="19"/>
      <c r="J25" s="21" t="s">
        <v>22</v>
      </c>
      <c r="K25" s="55"/>
      <c r="L25" s="56"/>
      <c r="M25" s="56"/>
      <c r="N25" s="19" t="s">
        <v>84</v>
      </c>
      <c r="O25" s="59">
        <v>40</v>
      </c>
      <c r="P25" s="59"/>
      <c r="Q25" s="59">
        <f t="shared" si="0"/>
        <v>0</v>
      </c>
      <c r="R25" s="59">
        <f t="shared" si="1"/>
        <v>0</v>
      </c>
      <c r="S25" s="59">
        <f t="shared" si="2"/>
        <v>0</v>
      </c>
      <c r="T25" s="57"/>
      <c r="U25" s="1" t="s">
        <v>97</v>
      </c>
      <c r="V25" s="57"/>
      <c r="W25" s="57"/>
      <c r="X25" s="58"/>
    </row>
    <row r="26" spans="1:24" ht="89.1" customHeight="1" x14ac:dyDescent="0.2">
      <c r="A26" s="18">
        <v>15</v>
      </c>
      <c r="B26" s="19" t="s">
        <v>65</v>
      </c>
      <c r="C26" s="20" t="s">
        <v>66</v>
      </c>
      <c r="D26" s="19" t="s">
        <v>67</v>
      </c>
      <c r="E26" s="19" t="s">
        <v>75</v>
      </c>
      <c r="F26" s="19" t="s">
        <v>94</v>
      </c>
      <c r="G26" s="19" t="s">
        <v>95</v>
      </c>
      <c r="H26" s="19"/>
      <c r="I26" s="19"/>
      <c r="J26" s="21" t="s">
        <v>22</v>
      </c>
      <c r="K26" s="55"/>
      <c r="L26" s="56"/>
      <c r="M26" s="56"/>
      <c r="N26" s="19" t="s">
        <v>84</v>
      </c>
      <c r="O26" s="59">
        <v>40</v>
      </c>
      <c r="P26" s="59"/>
      <c r="Q26" s="59">
        <f t="shared" si="0"/>
        <v>0</v>
      </c>
      <c r="R26" s="59">
        <f t="shared" si="1"/>
        <v>0</v>
      </c>
      <c r="S26" s="59">
        <f t="shared" si="2"/>
        <v>0</v>
      </c>
      <c r="T26" s="57"/>
      <c r="U26" s="1" t="s">
        <v>98</v>
      </c>
      <c r="V26" s="57"/>
      <c r="W26" s="57"/>
      <c r="X26" s="58"/>
    </row>
    <row r="27" spans="1:24" s="1" customFormat="1" ht="17.100000000000001" customHeight="1" x14ac:dyDescent="0.2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  <c r="N27" s="25" t="s">
        <v>99</v>
      </c>
      <c r="O27" s="26">
        <f>SUM(O12:O26)</f>
        <v>1256</v>
      </c>
      <c r="P27" s="27"/>
      <c r="Q27" s="27"/>
      <c r="R27" s="25" t="s">
        <v>99</v>
      </c>
      <c r="S27" s="60">
        <f>SUM(S12:S26)</f>
        <v>0</v>
      </c>
      <c r="T27" s="25"/>
      <c r="V27" s="28"/>
      <c r="W27" s="28"/>
      <c r="X27" s="29"/>
    </row>
    <row r="28" spans="1:24" ht="24.9" customHeight="1" x14ac:dyDescent="0.2">
      <c r="A28" s="30" t="s">
        <v>100</v>
      </c>
    </row>
    <row r="29" spans="1:24" ht="15.9" customHeight="1" x14ac:dyDescent="0.2">
      <c r="A29" s="31" t="s">
        <v>101</v>
      </c>
    </row>
    <row r="30" spans="1:24" ht="15.9" customHeight="1" x14ac:dyDescent="0.2"/>
    <row r="31" spans="1:24" ht="11.1" customHeight="1" x14ac:dyDescent="0.2">
      <c r="A31" s="32" t="s">
        <v>102</v>
      </c>
    </row>
    <row r="32" spans="1:24" ht="18.899999999999999" customHeight="1" x14ac:dyDescent="0.3">
      <c r="A32" s="33" t="s">
        <v>103</v>
      </c>
    </row>
    <row r="33" spans="1:24" ht="12.9" customHeight="1" x14ac:dyDescent="0.2"/>
    <row r="34" spans="1:24" ht="12.9" customHeight="1" x14ac:dyDescent="0.2">
      <c r="A34" s="34" t="s">
        <v>45</v>
      </c>
      <c r="B34" s="35"/>
      <c r="C34" s="35" t="s">
        <v>104</v>
      </c>
      <c r="D34" s="36"/>
      <c r="E34" s="36"/>
      <c r="F34" s="36"/>
      <c r="G34" s="36"/>
      <c r="H34" s="36"/>
      <c r="I34" s="37"/>
      <c r="J34" s="38"/>
      <c r="K34" s="73" t="s">
        <v>105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 ht="12.9" customHeight="1" x14ac:dyDescent="0.2">
      <c r="A35" s="39" t="s">
        <v>46</v>
      </c>
      <c r="B35" s="40"/>
      <c r="C35" s="40" t="s">
        <v>106</v>
      </c>
      <c r="D35" s="41"/>
      <c r="E35" s="41"/>
      <c r="F35" s="41"/>
      <c r="G35" s="41"/>
      <c r="H35" s="41"/>
      <c r="I35" s="42"/>
      <c r="K35" s="66" t="s">
        <v>22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spans="1:24" ht="12.9" customHeight="1" x14ac:dyDescent="0.2">
      <c r="A36" s="39" t="s">
        <v>47</v>
      </c>
      <c r="B36" s="40"/>
      <c r="C36" s="40" t="s">
        <v>25</v>
      </c>
      <c r="D36" s="41"/>
      <c r="E36" s="41"/>
      <c r="F36" s="41"/>
      <c r="G36" s="41"/>
      <c r="H36" s="41"/>
      <c r="I36" s="42"/>
      <c r="J36" s="43"/>
      <c r="K36" s="67" t="s">
        <v>107</v>
      </c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</row>
    <row r="37" spans="1:24" ht="12.9" customHeight="1" x14ac:dyDescent="0.2">
      <c r="A37" s="39" t="s">
        <v>48</v>
      </c>
      <c r="B37" s="40"/>
      <c r="C37" s="40" t="s">
        <v>108</v>
      </c>
      <c r="D37" s="41"/>
      <c r="E37" s="41"/>
      <c r="F37" s="41"/>
      <c r="G37" s="41"/>
      <c r="H37" s="41"/>
      <c r="I37" s="42"/>
      <c r="J37" s="43"/>
      <c r="K37" s="68" t="s">
        <v>109</v>
      </c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 ht="12.9" customHeight="1" x14ac:dyDescent="0.2">
      <c r="A38" s="39" t="s">
        <v>49</v>
      </c>
      <c r="B38" s="40"/>
      <c r="C38" s="40" t="s">
        <v>110</v>
      </c>
      <c r="D38" s="41"/>
      <c r="E38" s="41"/>
      <c r="F38" s="41"/>
      <c r="G38" s="41"/>
      <c r="H38" s="41"/>
      <c r="I38" s="42"/>
      <c r="J38" s="43"/>
      <c r="K38" s="65" t="s">
        <v>111</v>
      </c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</row>
    <row r="39" spans="1:24" ht="12.9" customHeight="1" x14ac:dyDescent="0.2">
      <c r="A39" s="39" t="s">
        <v>112</v>
      </c>
      <c r="B39" s="40"/>
      <c r="C39" s="40" t="s">
        <v>113</v>
      </c>
      <c r="D39" s="41"/>
      <c r="E39" s="41"/>
      <c r="F39" s="41"/>
      <c r="G39" s="41"/>
      <c r="H39" s="41"/>
      <c r="I39" s="42"/>
      <c r="J39" s="43"/>
      <c r="K39" s="69" t="s">
        <v>105</v>
      </c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</row>
    <row r="40" spans="1:24" ht="12.9" customHeight="1" x14ac:dyDescent="0.2">
      <c r="A40" s="39" t="s">
        <v>50</v>
      </c>
      <c r="B40" s="40"/>
      <c r="C40" s="40" t="s">
        <v>114</v>
      </c>
      <c r="D40" s="41"/>
      <c r="E40" s="41"/>
      <c r="F40" s="41"/>
      <c r="G40" s="41"/>
      <c r="H40" s="41"/>
      <c r="I40" s="42"/>
      <c r="J40" s="43"/>
      <c r="K40" s="63" t="s">
        <v>115</v>
      </c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</row>
    <row r="41" spans="1:24" ht="12.9" customHeight="1" x14ac:dyDescent="0.2">
      <c r="A41" s="39" t="s">
        <v>51</v>
      </c>
      <c r="B41" s="40"/>
      <c r="C41" s="40" t="s">
        <v>116</v>
      </c>
      <c r="D41" s="41"/>
      <c r="E41" s="41"/>
      <c r="F41" s="41"/>
      <c r="G41" s="41"/>
      <c r="H41" s="41"/>
      <c r="I41" s="42"/>
      <c r="J41" s="43"/>
      <c r="K41" s="64" t="s">
        <v>105</v>
      </c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4" ht="12.9" customHeight="1" x14ac:dyDescent="0.2">
      <c r="A42" s="39" t="s">
        <v>52</v>
      </c>
      <c r="B42" s="40"/>
      <c r="C42" s="40" t="s">
        <v>117</v>
      </c>
      <c r="D42" s="41"/>
      <c r="E42" s="41"/>
      <c r="F42" s="41"/>
      <c r="G42" s="41"/>
      <c r="H42" s="41"/>
      <c r="I42" s="42"/>
      <c r="J42" s="43"/>
      <c r="K42" s="65" t="s">
        <v>118</v>
      </c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</row>
    <row r="43" spans="1:24" ht="12.9" customHeight="1" x14ac:dyDescent="0.2">
      <c r="A43" s="39" t="s">
        <v>53</v>
      </c>
      <c r="B43" s="40"/>
      <c r="C43" s="40" t="s">
        <v>119</v>
      </c>
      <c r="D43" s="41"/>
      <c r="E43" s="41"/>
      <c r="F43" s="41"/>
      <c r="G43" s="41"/>
      <c r="H43" s="41"/>
      <c r="I43" s="42"/>
      <c r="J43" s="43"/>
      <c r="K43" s="64" t="s">
        <v>120</v>
      </c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</row>
    <row r="44" spans="1:24" ht="12.9" customHeight="1" x14ac:dyDescent="0.2">
      <c r="A44" s="39" t="s">
        <v>54</v>
      </c>
      <c r="B44" s="40"/>
      <c r="C44" s="40" t="s">
        <v>121</v>
      </c>
      <c r="D44" s="41"/>
      <c r="E44" s="41"/>
      <c r="F44" s="41"/>
      <c r="G44" s="41"/>
      <c r="H44" s="41"/>
      <c r="I44" s="42"/>
      <c r="J44" s="43"/>
      <c r="K44" s="64" t="s">
        <v>105</v>
      </c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</row>
    <row r="45" spans="1:24" ht="12.9" customHeight="1" x14ac:dyDescent="0.2">
      <c r="A45" s="44" t="s">
        <v>55</v>
      </c>
      <c r="B45" s="45"/>
      <c r="C45" s="45" t="s">
        <v>122</v>
      </c>
      <c r="D45" s="46"/>
      <c r="E45" s="46"/>
      <c r="F45" s="46"/>
      <c r="G45" s="46"/>
      <c r="H45" s="46"/>
      <c r="I45" s="47"/>
      <c r="J45" s="48"/>
      <c r="K45" s="61" t="s">
        <v>105</v>
      </c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</row>
    <row r="46" spans="1:24" ht="12.9" customHeight="1" x14ac:dyDescent="0.2"/>
    <row r="47" spans="1:24" ht="12.9" customHeight="1" x14ac:dyDescent="0.2">
      <c r="C47" s="49" t="s">
        <v>123</v>
      </c>
    </row>
    <row r="48" spans="1:24" ht="12.9" customHeight="1" x14ac:dyDescent="0.2"/>
    <row r="49" spans="3:6" ht="12.9" customHeight="1" x14ac:dyDescent="0.2">
      <c r="C49" s="62" t="s">
        <v>124</v>
      </c>
      <c r="D49" s="62"/>
      <c r="E49" s="62"/>
      <c r="F49" s="62"/>
    </row>
    <row r="50" spans="3:6" ht="12.9" customHeight="1" x14ac:dyDescent="0.2"/>
    <row r="51" spans="3:6" ht="12.9" customHeight="1" x14ac:dyDescent="0.2">
      <c r="F51" s="50" t="s">
        <v>125</v>
      </c>
    </row>
  </sheetData>
  <sheetProtection autoFilter="0"/>
  <autoFilter ref="A11:X11"/>
  <mergeCells count="42">
    <mergeCell ref="A1:E1"/>
    <mergeCell ref="A2:B2"/>
    <mergeCell ref="A3:F3"/>
    <mergeCell ref="Q3:X3"/>
    <mergeCell ref="C5:K5"/>
    <mergeCell ref="N5:O7"/>
    <mergeCell ref="P5:X7"/>
    <mergeCell ref="H6:K6"/>
    <mergeCell ref="A7:B7"/>
    <mergeCell ref="C7:K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R9:R10"/>
    <mergeCell ref="S9:S10"/>
    <mergeCell ref="T9:T10"/>
    <mergeCell ref="V9:X9"/>
    <mergeCell ref="K34:X34"/>
    <mergeCell ref="K9:M10"/>
    <mergeCell ref="N9:N10"/>
    <mergeCell ref="O9:O10"/>
    <mergeCell ref="P9:P10"/>
    <mergeCell ref="Q9:Q10"/>
    <mergeCell ref="K35:X35"/>
    <mergeCell ref="K36:X36"/>
    <mergeCell ref="K37:X37"/>
    <mergeCell ref="K38:X38"/>
    <mergeCell ref="K39:X39"/>
    <mergeCell ref="K45:X45"/>
    <mergeCell ref="C49:F49"/>
    <mergeCell ref="K40:X40"/>
    <mergeCell ref="K41:X41"/>
    <mergeCell ref="K42:X42"/>
    <mergeCell ref="K43:X43"/>
    <mergeCell ref="K44:X44"/>
  </mergeCells>
  <dataValidations count="3">
    <dataValidation type="list" showErrorMessage="1" errorTitle="Ошибка ввода значения" error="Выберите значение из списка!" sqref="V12:V26">
      <formula1>Search</formula1>
    </dataValidation>
    <dataValidation type="whole" allowBlank="1" showErrorMessage="1" errorTitle="Ошибка ввода значения" error="Согласно регламенту, срок планирования поставки, установлен от 30 до 280 дней! Введите число не больше 365." sqref="W12:X26">
      <formula1>0</formula1>
      <formula2>366</formula2>
    </dataValidation>
    <dataValidation type="list" showErrorMessage="1" errorTitle="Ошибка ввода значения" error="Выберите значение из списка" sqref="J3">
      <formula1>Currency</formula1>
    </dataValidation>
  </dataValidations>
  <pageMargins left="0.39370078740157483" right="0.39370078740157483" top="0.39370078740157483" bottom="0.39370078740157483" header="0" footer="0"/>
  <pageSetup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TDSheet!Currency</vt:lpstr>
      <vt:lpstr>TDSheet!Search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Мухамедшина Татьяна Игоревна</cp:lastModifiedBy>
  <dcterms:modified xsi:type="dcterms:W3CDTF">2025-04-02T09:21:13Z</dcterms:modified>
</cp:coreProperties>
</file>